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1"/>
  <workbookPr defaultThemeVersion="124226"/>
  <mc:AlternateContent xmlns:mc="http://schemas.openxmlformats.org/markup-compatibility/2006">
    <mc:Choice Requires="x15">
      <x15ac:absPath xmlns:x15ac="http://schemas.microsoft.com/office/spreadsheetml/2010/11/ac" url="\\snjcityfile.sinnaibu.local\国分寺市\政策部\財政課\作業用フォルダ\020庶務\001他団体との関係\004都の調査依頼及び回答\●財政状況資料集\30年度決算\HP公表用データ（R2.3.27　H22からH30分をまとめてアップ）\"/>
    </mc:Choice>
  </mc:AlternateContent>
  <xr:revisionPtr revIDLastSave="0" documentId="13_ncr:1_{DA2D8E9E-ED2A-4DEB-BE10-8FAD5AEDB936}" xr6:coauthVersionLast="36" xr6:coauthVersionMax="36" xr10:uidLastSave="{00000000-0000-0000-0000-000000000000}"/>
  <workbookProtection workbookPassword="CC05" lockStructure="1"/>
  <bookViews>
    <workbookView xWindow="240" yWindow="60" windowWidth="14940" windowHeight="7875" xr2:uid="{00000000-000D-0000-FFFF-FFFF0000000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91029"/>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W41" i="9"/>
  <c r="BW42" i="9" s="1"/>
  <c r="BE41" i="9"/>
  <c r="AM41" i="9"/>
  <c r="U41" i="9"/>
  <c r="C41" i="9"/>
  <c r="CO40" i="9"/>
  <c r="BE40" i="9"/>
  <c r="AM40" i="9"/>
  <c r="U40" i="9"/>
  <c r="C40" i="9"/>
  <c r="CO39" i="9"/>
  <c r="BE39" i="9"/>
  <c r="AM39" i="9"/>
  <c r="U39" i="9"/>
  <c r="C39" i="9"/>
  <c r="CO38" i="9"/>
  <c r="BE38" i="9"/>
  <c r="AM38" i="9"/>
  <c r="U38" i="9"/>
  <c r="C38" i="9"/>
  <c r="CO37" i="9"/>
  <c r="BE37" i="9"/>
  <c r="AM37" i="9"/>
  <c r="U37" i="9"/>
  <c r="CO36" i="9"/>
  <c r="BE36" i="9"/>
  <c r="AM36" i="9"/>
  <c r="CO35" i="9"/>
  <c r="AM35" i="9"/>
  <c r="AM34" i="9"/>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37" i="9" l="1"/>
  <c r="U34" i="9" s="1"/>
  <c r="U35" i="9" s="1"/>
  <c r="U36" i="9" s="1"/>
  <c r="BE34" i="9"/>
  <c r="BE35" i="9" s="1"/>
  <c r="BW34" i="9" l="1"/>
  <c r="BW35" i="9" s="1"/>
  <c r="BW36" i="9" s="1"/>
  <c r="BW37" i="9" s="1"/>
  <c r="BW38" i="9" s="1"/>
  <c r="BW39" i="9" s="1"/>
  <c r="BW40" i="9" s="1"/>
  <c r="CO34" i="9"/>
</calcChain>
</file>

<file path=xl/sharedStrings.xml><?xml version="1.0" encoding="utf-8"?>
<sst xmlns="http://schemas.openxmlformats.org/spreadsheetml/2006/main" count="983" uniqueCount="559">
  <si>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</si>
  <si>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</si>
  <si>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</si>
  <si>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</si>
  <si>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</si>
  <si>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</si>
  <si>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</si>
  <si>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</si>
  <si>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</si>
  <si>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</si>
  <si>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</si>
  <si>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</si>
  <si>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</si>
  <si>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</si>
  <si>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</si>
  <si>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</si>
  <si>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</si>
  <si>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</si>
  <si>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</si>
  <si>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</si>
  <si>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</si>
  <si>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</si>
  <si>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</si>
  <si>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</si>
  <si>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</si>
  <si>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</si>
  <si>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</si>
  <si>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</si>
  <si>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</si>
  <si>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</si>
  <si>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</si>
  <si>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</si>
  <si>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</si>
  <si>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</si>
  <si>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</si>
  <si>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</si>
  <si>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</si>
  <si>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</si>
  <si>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</si>
  <si>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</si>
  <si>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</si>
  <si>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</si>
  <si>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</si>
  <si>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</si>
  <si>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</si>
  <si>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</si>
  <si>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</si>
  <si>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</si>
  <si>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</si>
  <si>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</si>
  <si>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</si>
  <si>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</si>
  <si>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</si>
  <si>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</si>
  <si>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</si>
  <si>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</si>
  <si>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</si>
  <si>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</si>
  <si>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</si>
  <si>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</si>
  <si>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</si>
  <si>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</si>
  <si>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</si>
  <si>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</si>
  <si>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</si>
  <si>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</si>
  <si>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</si>
  <si>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</si>
  <si>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</si>
  <si>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Ⅲ－１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</si>
  <si>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</si>
  <si>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</si>
  <si>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</si>
  <si>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</si>
  <si>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</si>
  <si>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</si>
  <si>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</si>
  <si>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</si>
  <si>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</si>
  <si>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</si>
  <si>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</si>
  <si>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</si>
  <si>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国分寺市</t>
    <phoneticPr fontId="5"/>
  </si>
  <si>
    <t>地方交付税種地</t>
    <rPh sb="0" eb="2">
      <t>チホウ</t>
    </rPh>
    <rPh sb="2" eb="5">
      <t>コウフゼイ</t>
    </rPh>
    <rPh sb="5" eb="6">
      <t>シュ</t>
    </rPh>
    <rPh sb="6" eb="7">
      <t>チ</t>
    </rPh>
    <phoneticPr fontId="5"/>
  </si>
  <si>
    <t>2-10</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</si>
  <si>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</si>
  <si>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</si>
  <si>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</si>
  <si>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</si>
  <si>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</si>
  <si>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</si>
  <si>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</si>
  <si>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</si>
  <si>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</si>
  <si>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</si>
  <si>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</si>
  <si>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</si>
  <si>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</si>
  <si>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</si>
  <si>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</si>
  <si>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</si>
  <si>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</si>
  <si>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</si>
  <si>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</si>
  <si>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</si>
  <si>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</si>
  <si>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</si>
  <si>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</si>
  <si>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</si>
  <si>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</si>
  <si>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</si>
  <si>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</si>
  <si>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</si>
  <si>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</si>
  <si>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</si>
  <si>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</si>
  <si>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</si>
  <si>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</si>
  <si>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</si>
  <si>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</si>
  <si>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</si>
  <si>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</si>
  <si>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</si>
  <si>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</si>
  <si>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</si>
  <si>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</si>
  <si>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</si>
  <si>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</si>
  <si>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</si>
  <si>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</si>
  <si>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</si>
  <si>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</si>
  <si>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</si>
  <si>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</si>
  <si>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</si>
  <si>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</si>
  <si>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</si>
  <si>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</si>
  <si>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</si>
  <si>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</si>
  <si>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</si>
  <si>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</si>
  <si>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</si>
  <si>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</si>
  <si>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</si>
  <si>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</si>
  <si>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</si>
  <si>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</si>
  <si>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</si>
  <si>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</si>
  <si>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</si>
  <si>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</si>
  <si>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</si>
  <si>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</si>
  <si>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</si>
  <si>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</si>
  <si>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</si>
  <si>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</si>
  <si>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</si>
  <si>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</si>
  <si>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</si>
  <si>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</si>
  <si>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</si>
  <si>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</si>
  <si>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</si>
  <si>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</si>
  <si>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</si>
  <si>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</si>
  <si>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</si>
  <si>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</si>
  <si>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</si>
  <si>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</si>
  <si>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</si>
  <si>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</si>
  <si>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</si>
  <si>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</si>
  <si>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</si>
  <si>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</si>
  <si>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</si>
  <si>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</si>
  <si>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</si>
  <si>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</si>
  <si>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</si>
  <si>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</si>
  <si>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</si>
  <si>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</si>
  <si>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</si>
  <si>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</si>
  <si>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</si>
  <si>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</si>
  <si>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</si>
  <si>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</si>
  <si>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</si>
  <si>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</si>
  <si>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東京都国分寺市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</si>
  <si>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</si>
  <si>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</si>
  <si>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</si>
  <si>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</si>
  <si>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</si>
  <si>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</si>
  <si>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</si>
  <si>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</si>
  <si>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</si>
  <si>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</si>
  <si>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</si>
  <si>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</si>
  <si>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</si>
  <si>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</si>
  <si>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</si>
  <si>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</si>
  <si>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</si>
  <si>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</si>
  <si>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</si>
  <si>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</si>
  <si>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</si>
  <si>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</si>
  <si>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</si>
  <si>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</si>
  <si>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</si>
  <si>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</si>
  <si>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</si>
  <si>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</si>
  <si>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</si>
  <si>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</si>
  <si>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</si>
  <si>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</si>
  <si>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</si>
  <si>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</si>
  <si>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</si>
  <si>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</si>
  <si>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</si>
  <si>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</si>
  <si>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</si>
  <si>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</si>
  <si>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</si>
  <si>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</si>
  <si>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</si>
  <si>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</si>
  <si>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</si>
  <si>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</si>
  <si>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</si>
  <si>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</si>
  <si>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</si>
  <si>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</si>
  <si>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</si>
  <si>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</si>
  <si>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</si>
  <si>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</si>
  <si>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</si>
  <si>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</si>
  <si>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</si>
  <si>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</si>
  <si>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</si>
  <si>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</si>
  <si>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</si>
  <si>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</si>
  <si>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</si>
  <si>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</si>
  <si>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</si>
  <si>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</si>
  <si>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</si>
  <si>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</si>
  <si>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</si>
  <si>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</si>
  <si>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</si>
  <si>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</si>
  <si>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</si>
  <si>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</si>
  <si>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</si>
  <si>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</si>
  <si>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</si>
  <si>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</si>
  <si>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</si>
  <si>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</si>
  <si>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</si>
  <si>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</si>
  <si>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</si>
  <si>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</si>
  <si>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</si>
  <si>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</si>
  <si>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</si>
  <si>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</si>
  <si>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</si>
  <si>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</si>
  <si>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</si>
  <si>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</si>
  <si>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</si>
  <si>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</si>
  <si>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</si>
  <si>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</si>
  <si>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</si>
  <si>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</si>
  <si>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</si>
  <si>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</si>
  <si>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</si>
  <si>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</si>
  <si>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</si>
  <si>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</si>
  <si>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</si>
  <si>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</si>
  <si>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</si>
  <si>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</si>
  <si>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</si>
  <si>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</si>
  <si>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</si>
  <si>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</si>
  <si>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</si>
  <si>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</si>
  <si>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</si>
  <si>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</si>
  <si>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</si>
  <si>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介護サービス</t>
    <phoneticPr fontId="18"/>
  </si>
  <si>
    <t>加入世帯数(世帯)</t>
  </si>
  <si>
    <t>　　うち一部事務組合負担金</t>
    <phoneticPr fontId="5"/>
  </si>
  <si>
    <t>宅地造成</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</si>
  <si>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</si>
  <si>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</si>
  <si>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</si>
  <si>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</si>
  <si>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</si>
  <si>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</si>
  <si>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</si>
  <si>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</si>
  <si>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</si>
  <si>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</si>
  <si>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</si>
  <si>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</si>
  <si>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</si>
  <si>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</si>
  <si>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</si>
  <si>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</si>
  <si>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</si>
  <si>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</si>
  <si>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</si>
  <si>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</si>
  <si>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</si>
  <si>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</si>
  <si>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</si>
  <si>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</si>
  <si>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</si>
  <si>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</si>
  <si>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</si>
  <si>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東京都国分寺市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</si>
  <si>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</si>
  <si>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</si>
  <si>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</si>
  <si>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</si>
  <si>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</si>
  <si>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</si>
  <si>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</si>
  <si>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</si>
  <si>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</si>
  <si>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</si>
  <si>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</si>
  <si>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</si>
  <si>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</si>
  <si>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</si>
  <si>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</si>
  <si>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</si>
  <si>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</si>
  <si>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</si>
  <si>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</si>
  <si>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</si>
  <si>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土地取得特別会計</t>
    <phoneticPr fontId="5"/>
  </si>
  <si>
    <t>国分寺駅北口地区第一種市街地再開発事業特別会計（普通会計）</t>
    <phoneticPr fontId="5"/>
  </si>
  <si>
    <t>地域バス運行事業特別会計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</si>
  <si>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</si>
  <si>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</si>
  <si>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</si>
  <si>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</si>
  <si>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</si>
  <si>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</si>
  <si>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</si>
  <si>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</si>
  <si>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</si>
  <si>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</si>
  <si>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</si>
  <si>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</si>
  <si>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</si>
  <si>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</si>
  <si>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介護保険(保険事業勘定)特別会計</t>
    <phoneticPr fontId="5"/>
  </si>
  <si>
    <t>後期高齢者医療特別会計</t>
    <phoneticPr fontId="5"/>
  </si>
  <si>
    <t>下水道事業特別会計</t>
    <phoneticPr fontId="5"/>
  </si>
  <si>
    <t>法非適用企業</t>
    <phoneticPr fontId="5"/>
  </si>
  <si>
    <t>国分寺駅北口地区第一種市街地再開発事業特別会計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</si>
  <si>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</si>
  <si>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</si>
  <si>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</si>
  <si>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</si>
  <si>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</si>
  <si>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</si>
  <si>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</si>
  <si>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</si>
  <si>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</si>
  <si>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</si>
  <si>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</si>
  <si>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</si>
  <si>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</si>
  <si>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</si>
  <si>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</si>
  <si>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</si>
  <si>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</si>
  <si>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</si>
  <si>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</si>
  <si>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</si>
  <si>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</si>
  <si>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</si>
  <si>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</si>
  <si>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</si>
  <si>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</si>
  <si>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</si>
  <si>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</si>
  <si>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</si>
  <si>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</si>
  <si>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</si>
  <si>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</si>
  <si>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</si>
  <si>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</si>
  <si>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</si>
  <si>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</si>
  <si>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</si>
  <si>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</si>
  <si>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</si>
  <si>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</si>
  <si>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</si>
  <si>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</si>
  <si>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</si>
  <si>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</si>
  <si>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</si>
  <si>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</si>
  <si>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</si>
  <si>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</si>
  <si>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</si>
  <si>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</si>
  <si>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</si>
  <si>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</si>
  <si>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</si>
  <si>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</si>
  <si>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</si>
  <si>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</si>
  <si>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</si>
  <si>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</si>
  <si>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</si>
  <si>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</si>
  <si>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</si>
  <si>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</si>
  <si>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</si>
  <si>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</si>
  <si>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</si>
  <si>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</si>
  <si>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</si>
  <si>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</si>
  <si>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</si>
  <si>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</si>
  <si>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</si>
  <si>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</si>
  <si>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</si>
  <si>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</si>
  <si>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</si>
  <si>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</si>
  <si>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</si>
  <si>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</si>
  <si>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</si>
  <si>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</si>
  <si>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</si>
  <si>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</si>
  <si>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</si>
  <si>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</si>
  <si>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</si>
  <si>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</si>
  <si>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</si>
  <si>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</si>
  <si>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</si>
  <si>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</si>
  <si>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</si>
  <si>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</si>
  <si>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</si>
  <si>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</si>
  <si>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</si>
  <si>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</si>
  <si>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</si>
  <si>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</si>
  <si>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</si>
  <si>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</si>
  <si>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</si>
  <si>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</si>
  <si>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</si>
  <si>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</si>
  <si>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</si>
  <si>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</si>
  <si>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</si>
  <si>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</si>
  <si>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</si>
  <si>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</si>
  <si>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</si>
  <si>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</si>
  <si>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</si>
  <si>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</si>
  <si>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</si>
  <si>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</si>
  <si>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</si>
  <si>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</si>
  <si>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</si>
  <si>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</si>
  <si>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</si>
  <si>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</si>
  <si>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</si>
  <si>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</si>
  <si>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</si>
  <si>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</si>
  <si>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</si>
  <si>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</si>
  <si>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</si>
  <si>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</si>
  <si>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</si>
  <si>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</si>
  <si>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</si>
  <si>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</si>
  <si>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</si>
  <si>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7.07</t>
  </si>
  <si>
    <t>国民健康保険特別会計</t>
  </si>
  <si>
    <t>▲ 0.45</t>
  </si>
  <si>
    <t>▲ 1.49</t>
  </si>
  <si>
    <t>▲ 2.10</t>
  </si>
  <si>
    <t>▲ 3.08</t>
  </si>
  <si>
    <t>▲ 2.46</t>
  </si>
  <si>
    <t>国分寺駅北口地区第一種市街地再開発事業特別会計</t>
  </si>
  <si>
    <t>一般会計</t>
  </si>
  <si>
    <t>下水道事業特別会計</t>
  </si>
  <si>
    <t>介護保険(保険事業勘定)特別会計</t>
  </si>
  <si>
    <t>後期高齢者医療特別会計</t>
  </si>
  <si>
    <t>国分寺駅北口地区第一種市街地再開発事業特別会計（普通会計）</t>
  </si>
  <si>
    <t>土地取得特別会計</t>
  </si>
  <si>
    <t>その他会計（赤字）</t>
  </si>
  <si>
    <t>その他会計（黒字）</t>
  </si>
  <si>
    <t>東京たま広域資源循環組合</t>
    <phoneticPr fontId="2"/>
  </si>
  <si>
    <t>東京都四市競艇事業組合</t>
    <phoneticPr fontId="2"/>
  </si>
  <si>
    <t>東京都十一市競輪事業組合</t>
    <phoneticPr fontId="2"/>
  </si>
  <si>
    <t>東京市町村総合事務組合（一般会計）</t>
    <phoneticPr fontId="2"/>
  </si>
  <si>
    <t>東京都後期高齢者医療広域連合（一般会計）</t>
    <phoneticPr fontId="2"/>
  </si>
  <si>
    <t>東京都後期高齢者医療広域連合（後期高齢者事業会計）</t>
    <phoneticPr fontId="2"/>
  </si>
  <si>
    <t>東京市町村総合事務組合（交通災害共済事業特別会計）</t>
    <phoneticPr fontId="2"/>
  </si>
  <si>
    <t>○</t>
    <phoneticPr fontId="2"/>
  </si>
  <si>
    <t>国分寺市土地開発公社</t>
    <rPh sb="0" eb="4">
      <t>コクブンジシ</t>
    </rPh>
    <rPh sb="4" eb="6">
      <t>トチ</t>
    </rPh>
    <rPh sb="6" eb="8">
      <t>カイハツ</t>
    </rPh>
    <rPh sb="8" eb="10">
      <t>コウシャ</t>
    </rPh>
    <phoneticPr fontId="2"/>
  </si>
  <si>
    <t>‐</t>
    <phoneticPr fontId="2"/>
  </si>
  <si>
    <t>‐</t>
    <phoneticPr fontId="2"/>
  </si>
  <si>
    <t>‐</t>
    <phoneticPr fontId="2"/>
  </si>
  <si>
    <t>‐</t>
    <phoneticPr fontId="2"/>
  </si>
  <si>
    <t>‐</t>
    <phoneticPr fontId="5"/>
  </si>
  <si>
    <t>‐</t>
    <phoneticPr fontId="5"/>
  </si>
  <si>
    <t>‐</t>
    <phoneticPr fontId="2"/>
  </si>
  <si>
    <t>‐</t>
    <phoneticPr fontId="2"/>
  </si>
  <si>
    <t>‐</t>
    <phoneticPr fontId="5"/>
  </si>
  <si>
    <t>‐</t>
    <phoneticPr fontId="2"/>
  </si>
  <si>
    <t>‐</t>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</si>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</sst>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xr:uid="{00000000-0005-0000-0000-000000000000}"/>
    <cellStyle name="桁区切り 2" xfId="7" xr:uid="{00000000-0005-0000-0000-000001000000}"/>
    <cellStyle name="桁区切り 2 2" xfId="8" xr:uid="{00000000-0005-0000-0000-000002000000}"/>
    <cellStyle name="桁区切り 2 3" xfId="9" xr:uid="{00000000-0005-0000-0000-000003000000}"/>
    <cellStyle name="桁区切り 3" xfId="10" xr:uid="{00000000-0005-0000-0000-000004000000}"/>
    <cellStyle name="桁区切り 4" xfId="11" xr:uid="{00000000-0005-0000-0000-000005000000}"/>
    <cellStyle name="桁区切り 5" xfId="12" xr:uid="{00000000-0005-0000-0000-000006000000}"/>
    <cellStyle name="通貨 2" xfId="13" xr:uid="{00000000-0005-0000-0000-000007000000}"/>
    <cellStyle name="通貨 3" xfId="14" xr:uid="{00000000-0005-0000-0000-000008000000}"/>
    <cellStyle name="標準" xfId="0" builtinId="0"/>
    <cellStyle name="標準 2" xfId="5" xr:uid="{00000000-0005-0000-0000-00000A000000}"/>
    <cellStyle name="標準 2 2" xfId="15" xr:uid="{00000000-0005-0000-0000-00000B000000}"/>
    <cellStyle name="標準 2 3" xfId="16" xr:uid="{00000000-0005-0000-0000-00000C000000}"/>
    <cellStyle name="標準 2 4" xfId="28" xr:uid="{00000000-0005-0000-0000-00000D000000}"/>
    <cellStyle name="標準 2_2007AJAHO401600" xfId="17" xr:uid="{00000000-0005-0000-0000-00000E000000}"/>
    <cellStyle name="標準 3" xfId="18" xr:uid="{00000000-0005-0000-0000-00000F000000}"/>
    <cellStyle name="標準 3 2" xfId="19" xr:uid="{00000000-0005-0000-0000-000010000000}"/>
    <cellStyle name="標準 3 3" xfId="29" xr:uid="{00000000-0005-0000-0000-000011000000}"/>
    <cellStyle name="標準 3_APAHO401000" xfId="20" xr:uid="{00000000-0005-0000-0000-000012000000}"/>
    <cellStyle name="標準 4" xfId="21" xr:uid="{00000000-0005-0000-0000-000013000000}"/>
    <cellStyle name="標準 4 2" xfId="22" xr:uid="{00000000-0005-0000-0000-000014000000}"/>
    <cellStyle name="標準 4_APAHO401000" xfId="23" xr:uid="{00000000-0005-0000-0000-000015000000}"/>
    <cellStyle name="標準 4_APAHO401600" xfId="1" xr:uid="{00000000-0005-0000-0000-000016000000}"/>
    <cellStyle name="標準 4_APAHO4019001" xfId="4" xr:uid="{00000000-0005-0000-0000-000017000000}"/>
    <cellStyle name="標準 4_ZJ08_022012_青森市_2010" xfId="3" xr:uid="{00000000-0005-0000-0000-000018000000}"/>
    <cellStyle name="標準 5" xfId="24" xr:uid="{00000000-0005-0000-0000-000019000000}"/>
    <cellStyle name="標準 6" xfId="25" xr:uid="{00000000-0005-0000-0000-00001A000000}"/>
    <cellStyle name="標準 6 2" xfId="26" xr:uid="{00000000-0005-0000-0000-00001B000000}"/>
    <cellStyle name="標準 6_APAHO401000" xfId="27" xr:uid="{00000000-0005-0000-0000-00001C000000}"/>
    <cellStyle name="標準 6_APAHO401200_O-JJ1016-001-3_財政状況資料集(決算状況カード(各会計・関係団体))(Rev2)2" xfId="33" xr:uid="{00000000-0005-0000-0000-00001D000000}"/>
    <cellStyle name="標準 6_APAHO402200_O-JJ1016-001-3_財政状況資料集(決算状況カード(各会計・関係団体))(Rev2)2" xfId="30" xr:uid="{00000000-0005-0000-0000-00001E000000}"/>
    <cellStyle name="標準_【レイアウト】（県）資料３（Ｐ２）　歳出比較分析表" xfId="34" xr:uid="{00000000-0005-0000-0000-00001F000000}"/>
    <cellStyle name="標準_【レイアウト】（市）資料３（Ｐ２）　歳出比較分析表" xfId="35" xr:uid="{00000000-0005-0000-0000-000020000000}"/>
    <cellStyle name="標準_APAHO251300" xfId="36" xr:uid="{00000000-0005-0000-0000-000021000000}"/>
    <cellStyle name="標準_APAHO252300" xfId="37" xr:uid="{00000000-0005-0000-0000-000022000000}"/>
    <cellStyle name="標準_Book1" xfId="31" xr:uid="{00000000-0005-0000-0000-000023000000}"/>
    <cellStyle name="標準_O-JJ0722-001-3_決算状況カード(各会計・関係団体)_O-JJ1016-001-3_財政状況資料集(決算状況カード(各会計・関係団体))(Rev2)2" xfId="32" xr:uid="{00000000-0005-0000-0000-000024000000}"/>
    <cellStyle name="標準_O-JJ0722-001-8_連結実質赤字比率に係る赤字・黒字の構成分析" xfId="2"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34366</c:v>
                </c:pt>
                <c:pt idx="1">
                  <c:v>35965</c:v>
                </c:pt>
                <c:pt idx="2">
                  <c:v>41433</c:v>
                </c:pt>
                <c:pt idx="3">
                  <c:v>43493</c:v>
                </c:pt>
                <c:pt idx="4">
                  <c:v>50840</c:v>
                </c:pt>
              </c:numCache>
            </c:numRef>
          </c:val>
          <c:smooth val="0"/>
          <c:extLst>
            <c:ext xmlns:c16="http://schemas.microsoft.com/office/drawing/2014/chart" uri="{C3380CC4-5D6E-409C-BE32-E72D297353CC}">
              <c16:uniqueId val="{00000000-168D-4D3E-96D9-5AE155CC806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24942</c:v>
                </c:pt>
                <c:pt idx="1">
                  <c:v>47774</c:v>
                </c:pt>
                <c:pt idx="2">
                  <c:v>34900</c:v>
                </c:pt>
                <c:pt idx="3">
                  <c:v>74480</c:v>
                </c:pt>
                <c:pt idx="4">
                  <c:v>43059</c:v>
                </c:pt>
              </c:numCache>
            </c:numRef>
          </c:val>
          <c:smooth val="0"/>
          <c:extLst>
            <c:ext xmlns:c16="http://schemas.microsoft.com/office/drawing/2014/chart" uri="{C3380CC4-5D6E-409C-BE32-E72D297353CC}">
              <c16:uniqueId val="{00000001-168D-4D3E-96D9-5AE155CC8066}"/>
            </c:ext>
          </c:extLst>
        </c:ser>
        <c:dLbls>
          <c:showLegendKey val="0"/>
          <c:showVal val="0"/>
          <c:showCatName val="0"/>
          <c:showSerName val="0"/>
          <c:showPercent val="0"/>
          <c:showBubbleSize val="0"/>
        </c:dLbls>
        <c:marker val="1"/>
        <c:smooth val="0"/>
        <c:axId val="31557504"/>
        <c:axId val="45969408"/>
      </c:lineChart>
      <c:catAx>
        <c:axId val="3155750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5969408"/>
        <c:crosses val="autoZero"/>
        <c:auto val="1"/>
        <c:lblAlgn val="ctr"/>
        <c:lblOffset val="100"/>
        <c:tickLblSkip val="1"/>
        <c:tickMarkSkip val="1"/>
        <c:noMultiLvlLbl val="0"/>
      </c:catAx>
      <c:valAx>
        <c:axId val="4596940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557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3.95</c:v>
                </c:pt>
                <c:pt idx="1">
                  <c:v>3.66</c:v>
                </c:pt>
                <c:pt idx="2">
                  <c:v>3.06</c:v>
                </c:pt>
                <c:pt idx="3">
                  <c:v>3.08</c:v>
                </c:pt>
                <c:pt idx="4">
                  <c:v>5.56</c:v>
                </c:pt>
              </c:numCache>
            </c:numRef>
          </c:val>
          <c:extLst>
            <c:ext xmlns:c16="http://schemas.microsoft.com/office/drawing/2014/chart" uri="{C3380CC4-5D6E-409C-BE32-E72D297353CC}">
              <c16:uniqueId val="{00000000-9756-4EED-BFA7-E35BB711DB5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9.2799999999999994</c:v>
                </c:pt>
                <c:pt idx="1">
                  <c:v>3.18</c:v>
                </c:pt>
                <c:pt idx="2">
                  <c:v>8.76</c:v>
                </c:pt>
                <c:pt idx="3">
                  <c:v>9.26</c:v>
                </c:pt>
                <c:pt idx="4">
                  <c:v>7.91</c:v>
                </c:pt>
              </c:numCache>
            </c:numRef>
          </c:val>
          <c:extLst>
            <c:ext xmlns:c16="http://schemas.microsoft.com/office/drawing/2014/chart" uri="{C3380CC4-5D6E-409C-BE32-E72D297353CC}">
              <c16:uniqueId val="{00000001-9756-4EED-BFA7-E35BB711DB57}"/>
            </c:ext>
          </c:extLst>
        </c:ser>
        <c:dLbls>
          <c:showLegendKey val="0"/>
          <c:showVal val="0"/>
          <c:showCatName val="0"/>
          <c:showSerName val="0"/>
          <c:showPercent val="0"/>
          <c:showBubbleSize val="0"/>
        </c:dLbls>
        <c:gapWidth val="250"/>
        <c:overlap val="100"/>
        <c:axId val="47053824"/>
        <c:axId val="4706009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0.2</c:v>
                </c:pt>
                <c:pt idx="1">
                  <c:v>-7.07</c:v>
                </c:pt>
                <c:pt idx="2">
                  <c:v>5.0599999999999996</c:v>
                </c:pt>
                <c:pt idx="3">
                  <c:v>0.43</c:v>
                </c:pt>
                <c:pt idx="4">
                  <c:v>1.22</c:v>
                </c:pt>
              </c:numCache>
            </c:numRef>
          </c:val>
          <c:smooth val="0"/>
          <c:extLst>
            <c:ext xmlns:c16="http://schemas.microsoft.com/office/drawing/2014/chart" uri="{C3380CC4-5D6E-409C-BE32-E72D297353CC}">
              <c16:uniqueId val="{00000002-9756-4EED-BFA7-E35BB711DB57}"/>
            </c:ext>
          </c:extLst>
        </c:ser>
        <c:dLbls>
          <c:showLegendKey val="0"/>
          <c:showVal val="0"/>
          <c:showCatName val="0"/>
          <c:showSerName val="0"/>
          <c:showPercent val="0"/>
          <c:showBubbleSize val="0"/>
        </c:dLbls>
        <c:marker val="1"/>
        <c:smooth val="0"/>
        <c:axId val="47053824"/>
        <c:axId val="47060096"/>
      </c:lineChart>
      <c:catAx>
        <c:axId val="47053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7060096"/>
        <c:crosses val="autoZero"/>
        <c:auto val="1"/>
        <c:lblAlgn val="ctr"/>
        <c:lblOffset val="100"/>
        <c:tickLblSkip val="1"/>
        <c:tickMarkSkip val="1"/>
        <c:noMultiLvlLbl val="0"/>
      </c:catAx>
      <c:valAx>
        <c:axId val="470600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7053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953F-4A46-B67C-9F01648E5C25}"/>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53F-4A46-B67C-9F01648E5C25}"/>
            </c:ext>
          </c:extLst>
        </c:ser>
        <c:ser>
          <c:idx val="2"/>
          <c:order val="2"/>
          <c:tx>
            <c:strRef>
              <c:f>データシート!$A$29</c:f>
              <c:strCache>
                <c:ptCount val="1"/>
                <c:pt idx="0">
                  <c:v>土地取得特別会計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953F-4A46-B67C-9F01648E5C25}"/>
            </c:ext>
          </c:extLst>
        </c:ser>
        <c:ser>
          <c:idx val="3"/>
          <c:order val="3"/>
          <c:tx>
            <c:strRef>
              <c:f>データシート!$A$30</c:f>
              <c:strCache>
                <c:ptCount val="1"/>
                <c:pt idx="0">
                  <c:v>国分寺駅北口地区第一種市街地再開発事業特別会計（普通会計）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0.01</c:v>
                </c:pt>
              </c:numCache>
            </c:numRef>
          </c:val>
          <c:extLst>
            <c:ext xmlns:c16="http://schemas.microsoft.com/office/drawing/2014/chart" uri="{C3380CC4-5D6E-409C-BE32-E72D297353CC}">
              <c16:uniqueId val="{00000003-953F-4A46-B67C-9F01648E5C25}"/>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7.0000000000000007E-2</c:v>
                </c:pt>
                <c:pt idx="2">
                  <c:v>#N/A</c:v>
                </c:pt>
                <c:pt idx="3">
                  <c:v>0.02</c:v>
                </c:pt>
                <c:pt idx="4">
                  <c:v>#N/A</c:v>
                </c:pt>
                <c:pt idx="5">
                  <c:v>0.01</c:v>
                </c:pt>
                <c:pt idx="6">
                  <c:v>#N/A</c:v>
                </c:pt>
                <c:pt idx="7">
                  <c:v>0.1</c:v>
                </c:pt>
                <c:pt idx="8">
                  <c:v>#N/A</c:v>
                </c:pt>
                <c:pt idx="9">
                  <c:v>0.12</c:v>
                </c:pt>
              </c:numCache>
            </c:numRef>
          </c:val>
          <c:extLst>
            <c:ext xmlns:c16="http://schemas.microsoft.com/office/drawing/2014/chart" uri="{C3380CC4-5D6E-409C-BE32-E72D297353CC}">
              <c16:uniqueId val="{00000004-953F-4A46-B67C-9F01648E5C25}"/>
            </c:ext>
          </c:extLst>
        </c:ser>
        <c:ser>
          <c:idx val="5"/>
          <c:order val="5"/>
          <c:tx>
            <c:strRef>
              <c:f>データシート!$A$32</c:f>
              <c:strCache>
                <c:ptCount val="1"/>
                <c:pt idx="0">
                  <c:v>介護保険(保険事業勘定)特別会計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0.4</c:v>
                </c:pt>
                <c:pt idx="4">
                  <c:v>#N/A</c:v>
                </c:pt>
                <c:pt idx="5">
                  <c:v>0.35</c:v>
                </c:pt>
                <c:pt idx="6">
                  <c:v>#N/A</c:v>
                </c:pt>
                <c:pt idx="7">
                  <c:v>0.69</c:v>
                </c:pt>
                <c:pt idx="8">
                  <c:v>#N/A</c:v>
                </c:pt>
                <c:pt idx="9">
                  <c:v>0.35</c:v>
                </c:pt>
              </c:numCache>
            </c:numRef>
          </c:val>
          <c:extLst>
            <c:ext xmlns:c16="http://schemas.microsoft.com/office/drawing/2014/chart" uri="{C3380CC4-5D6E-409C-BE32-E72D297353CC}">
              <c16:uniqueId val="{00000005-953F-4A46-B67C-9F01648E5C25}"/>
            </c:ext>
          </c:extLst>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0.04</c:v>
                </c:pt>
                <c:pt idx="2">
                  <c:v>#N/A</c:v>
                </c:pt>
                <c:pt idx="3">
                  <c:v>0.11</c:v>
                </c:pt>
                <c:pt idx="4">
                  <c:v>#N/A</c:v>
                </c:pt>
                <c:pt idx="5">
                  <c:v>0</c:v>
                </c:pt>
                <c:pt idx="6">
                  <c:v>#N/A</c:v>
                </c:pt>
                <c:pt idx="7">
                  <c:v>0.17</c:v>
                </c:pt>
                <c:pt idx="8">
                  <c:v>#N/A</c:v>
                </c:pt>
                <c:pt idx="9">
                  <c:v>0.38</c:v>
                </c:pt>
              </c:numCache>
            </c:numRef>
          </c:val>
          <c:extLst>
            <c:ext xmlns:c16="http://schemas.microsoft.com/office/drawing/2014/chart" uri="{C3380CC4-5D6E-409C-BE32-E72D297353CC}">
              <c16:uniqueId val="{00000006-953F-4A46-B67C-9F01648E5C25}"/>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3.95</c:v>
                </c:pt>
                <c:pt idx="2">
                  <c:v>#N/A</c:v>
                </c:pt>
                <c:pt idx="3">
                  <c:v>3.66</c:v>
                </c:pt>
                <c:pt idx="4">
                  <c:v>#N/A</c:v>
                </c:pt>
                <c:pt idx="5">
                  <c:v>3.06</c:v>
                </c:pt>
                <c:pt idx="6">
                  <c:v>#N/A</c:v>
                </c:pt>
                <c:pt idx="7">
                  <c:v>3.08</c:v>
                </c:pt>
                <c:pt idx="8">
                  <c:v>#N/A</c:v>
                </c:pt>
                <c:pt idx="9">
                  <c:v>5.55</c:v>
                </c:pt>
              </c:numCache>
            </c:numRef>
          </c:val>
          <c:extLst>
            <c:ext xmlns:c16="http://schemas.microsoft.com/office/drawing/2014/chart" uri="{C3380CC4-5D6E-409C-BE32-E72D297353CC}">
              <c16:uniqueId val="{00000007-953F-4A46-B67C-9F01648E5C25}"/>
            </c:ext>
          </c:extLst>
        </c:ser>
        <c:ser>
          <c:idx val="8"/>
          <c:order val="8"/>
          <c:tx>
            <c:strRef>
              <c:f>データシート!$A$35</c:f>
              <c:strCache>
                <c:ptCount val="1"/>
                <c:pt idx="0">
                  <c:v>国分寺駅北口地区第一種市街地再開発事業特別会計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c:v>
                </c:pt>
                <c:pt idx="1">
                  <c:v>0</c:v>
                </c:pt>
                <c:pt idx="2">
                  <c:v>0</c:v>
                </c:pt>
                <c:pt idx="3">
                  <c:v>0</c:v>
                </c:pt>
                <c:pt idx="4">
                  <c:v>0</c:v>
                </c:pt>
                <c:pt idx="5">
                  <c:v>0</c:v>
                </c:pt>
                <c:pt idx="6">
                  <c:v>#N/A</c:v>
                </c:pt>
                <c:pt idx="7">
                  <c:v>0</c:v>
                </c:pt>
                <c:pt idx="8">
                  <c:v>#N/A</c:v>
                </c:pt>
                <c:pt idx="9">
                  <c:v>28.37</c:v>
                </c:pt>
              </c:numCache>
            </c:numRef>
          </c:val>
          <c:extLst>
            <c:ext xmlns:c16="http://schemas.microsoft.com/office/drawing/2014/chart" uri="{C3380CC4-5D6E-409C-BE32-E72D297353CC}">
              <c16:uniqueId val="{00000008-953F-4A46-B67C-9F01648E5C25}"/>
            </c:ext>
          </c:extLst>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0.45</c:v>
                </c:pt>
                <c:pt idx="1">
                  <c:v>#N/A</c:v>
                </c:pt>
                <c:pt idx="2">
                  <c:v>1.49</c:v>
                </c:pt>
                <c:pt idx="3">
                  <c:v>#N/A</c:v>
                </c:pt>
                <c:pt idx="4">
                  <c:v>2.1</c:v>
                </c:pt>
                <c:pt idx="5">
                  <c:v>#N/A</c:v>
                </c:pt>
                <c:pt idx="6">
                  <c:v>3.08</c:v>
                </c:pt>
                <c:pt idx="7">
                  <c:v>#N/A</c:v>
                </c:pt>
                <c:pt idx="8">
                  <c:v>2.46</c:v>
                </c:pt>
                <c:pt idx="9">
                  <c:v>#N/A</c:v>
                </c:pt>
              </c:numCache>
            </c:numRef>
          </c:val>
          <c:extLst>
            <c:ext xmlns:c16="http://schemas.microsoft.com/office/drawing/2014/chart" uri="{C3380CC4-5D6E-409C-BE32-E72D297353CC}">
              <c16:uniqueId val="{00000009-953F-4A46-B67C-9F01648E5C25}"/>
            </c:ext>
          </c:extLst>
        </c:ser>
        <c:dLbls>
          <c:showLegendKey val="0"/>
          <c:showVal val="0"/>
          <c:showCatName val="0"/>
          <c:showSerName val="0"/>
          <c:showPercent val="0"/>
          <c:showBubbleSize val="0"/>
        </c:dLbls>
        <c:gapWidth val="150"/>
        <c:overlap val="100"/>
        <c:axId val="103330944"/>
        <c:axId val="103332480"/>
      </c:barChart>
      <c:catAx>
        <c:axId val="103330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3332480"/>
        <c:crosses val="autoZero"/>
        <c:auto val="1"/>
        <c:lblAlgn val="ctr"/>
        <c:lblOffset val="100"/>
        <c:tickLblSkip val="1"/>
        <c:tickMarkSkip val="1"/>
        <c:noMultiLvlLbl val="0"/>
      </c:catAx>
      <c:valAx>
        <c:axId val="1033324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33309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4539</c:v>
                </c:pt>
                <c:pt idx="5">
                  <c:v>4640</c:v>
                </c:pt>
                <c:pt idx="8">
                  <c:v>4731</c:v>
                </c:pt>
                <c:pt idx="11">
                  <c:v>4414</c:v>
                </c:pt>
                <c:pt idx="14">
                  <c:v>4362</c:v>
                </c:pt>
              </c:numCache>
            </c:numRef>
          </c:val>
          <c:extLst>
            <c:ext xmlns:c16="http://schemas.microsoft.com/office/drawing/2014/chart" uri="{C3380CC4-5D6E-409C-BE32-E72D297353CC}">
              <c16:uniqueId val="{00000000-EFF3-4A63-B474-2BD827A0B68F}"/>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5</c:v>
                </c:pt>
                <c:pt idx="9">
                  <c:v>3</c:v>
                </c:pt>
                <c:pt idx="12">
                  <c:v>4</c:v>
                </c:pt>
              </c:numCache>
            </c:numRef>
          </c:val>
          <c:extLst>
            <c:ext xmlns:c16="http://schemas.microsoft.com/office/drawing/2014/chart" uri="{C3380CC4-5D6E-409C-BE32-E72D297353CC}">
              <c16:uniqueId val="{00000001-EFF3-4A63-B474-2BD827A0B68F}"/>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174</c:v>
                </c:pt>
                <c:pt idx="3">
                  <c:v>191</c:v>
                </c:pt>
                <c:pt idx="6">
                  <c:v>106</c:v>
                </c:pt>
                <c:pt idx="9">
                  <c:v>412</c:v>
                </c:pt>
                <c:pt idx="12">
                  <c:v>92</c:v>
                </c:pt>
              </c:numCache>
            </c:numRef>
          </c:val>
          <c:extLst>
            <c:ext xmlns:c16="http://schemas.microsoft.com/office/drawing/2014/chart" uri="{C3380CC4-5D6E-409C-BE32-E72D297353CC}">
              <c16:uniqueId val="{00000002-EFF3-4A63-B474-2BD827A0B68F}"/>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95</c:v>
                </c:pt>
                <c:pt idx="3">
                  <c:v>82</c:v>
                </c:pt>
                <c:pt idx="6">
                  <c:v>84</c:v>
                </c:pt>
                <c:pt idx="9">
                  <c:v>85</c:v>
                </c:pt>
                <c:pt idx="12">
                  <c:v>61</c:v>
                </c:pt>
              </c:numCache>
            </c:numRef>
          </c:val>
          <c:extLst>
            <c:ext xmlns:c16="http://schemas.microsoft.com/office/drawing/2014/chart" uri="{C3380CC4-5D6E-409C-BE32-E72D297353CC}">
              <c16:uniqueId val="{00000003-EFF3-4A63-B474-2BD827A0B68F}"/>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2066</c:v>
                </c:pt>
                <c:pt idx="3">
                  <c:v>2031</c:v>
                </c:pt>
                <c:pt idx="6">
                  <c:v>1898</c:v>
                </c:pt>
                <c:pt idx="9">
                  <c:v>1735</c:v>
                </c:pt>
                <c:pt idx="12">
                  <c:v>1661</c:v>
                </c:pt>
              </c:numCache>
            </c:numRef>
          </c:val>
          <c:extLst>
            <c:ext xmlns:c16="http://schemas.microsoft.com/office/drawing/2014/chart" uri="{C3380CC4-5D6E-409C-BE32-E72D297353CC}">
              <c16:uniqueId val="{00000004-EFF3-4A63-B474-2BD827A0B68F}"/>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EFF3-4A63-B474-2BD827A0B68F}"/>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EFF3-4A63-B474-2BD827A0B68F}"/>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3500</c:v>
                </c:pt>
                <c:pt idx="3">
                  <c:v>3410</c:v>
                </c:pt>
                <c:pt idx="6">
                  <c:v>3249</c:v>
                </c:pt>
                <c:pt idx="9">
                  <c:v>2998</c:v>
                </c:pt>
                <c:pt idx="12">
                  <c:v>2728</c:v>
                </c:pt>
              </c:numCache>
            </c:numRef>
          </c:val>
          <c:extLst>
            <c:ext xmlns:c16="http://schemas.microsoft.com/office/drawing/2014/chart" uri="{C3380CC4-5D6E-409C-BE32-E72D297353CC}">
              <c16:uniqueId val="{00000007-EFF3-4A63-B474-2BD827A0B68F}"/>
            </c:ext>
          </c:extLst>
        </c:ser>
        <c:dLbls>
          <c:showLegendKey val="0"/>
          <c:showVal val="0"/>
          <c:showCatName val="0"/>
          <c:showSerName val="0"/>
          <c:showPercent val="0"/>
          <c:showBubbleSize val="0"/>
        </c:dLbls>
        <c:gapWidth val="100"/>
        <c:overlap val="100"/>
        <c:axId val="46170496"/>
        <c:axId val="461724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1296</c:v>
                </c:pt>
                <c:pt idx="2">
                  <c:v>#N/A</c:v>
                </c:pt>
                <c:pt idx="3">
                  <c:v>#N/A</c:v>
                </c:pt>
                <c:pt idx="4">
                  <c:v>1074</c:v>
                </c:pt>
                <c:pt idx="5">
                  <c:v>#N/A</c:v>
                </c:pt>
                <c:pt idx="6">
                  <c:v>#N/A</c:v>
                </c:pt>
                <c:pt idx="7">
                  <c:v>611</c:v>
                </c:pt>
                <c:pt idx="8">
                  <c:v>#N/A</c:v>
                </c:pt>
                <c:pt idx="9">
                  <c:v>#N/A</c:v>
                </c:pt>
                <c:pt idx="10">
                  <c:v>819</c:v>
                </c:pt>
                <c:pt idx="11">
                  <c:v>#N/A</c:v>
                </c:pt>
                <c:pt idx="12">
                  <c:v>#N/A</c:v>
                </c:pt>
                <c:pt idx="13">
                  <c:v>184</c:v>
                </c:pt>
                <c:pt idx="14">
                  <c:v>#N/A</c:v>
                </c:pt>
              </c:numCache>
            </c:numRef>
          </c:val>
          <c:smooth val="0"/>
          <c:extLst>
            <c:ext xmlns:c16="http://schemas.microsoft.com/office/drawing/2014/chart" uri="{C3380CC4-5D6E-409C-BE32-E72D297353CC}">
              <c16:uniqueId val="{00000008-EFF3-4A63-B474-2BD827A0B68F}"/>
            </c:ext>
          </c:extLst>
        </c:ser>
        <c:dLbls>
          <c:showLegendKey val="0"/>
          <c:showVal val="0"/>
          <c:showCatName val="0"/>
          <c:showSerName val="0"/>
          <c:showPercent val="0"/>
          <c:showBubbleSize val="0"/>
        </c:dLbls>
        <c:marker val="1"/>
        <c:smooth val="0"/>
        <c:axId val="46170496"/>
        <c:axId val="46172416"/>
      </c:lineChart>
      <c:catAx>
        <c:axId val="46170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6172416"/>
        <c:crosses val="autoZero"/>
        <c:auto val="1"/>
        <c:lblAlgn val="ctr"/>
        <c:lblOffset val="100"/>
        <c:tickLblSkip val="1"/>
        <c:tickMarkSkip val="1"/>
        <c:noMultiLvlLbl val="0"/>
      </c:catAx>
      <c:valAx>
        <c:axId val="46172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6170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26357</c:v>
                </c:pt>
                <c:pt idx="5">
                  <c:v>25961</c:v>
                </c:pt>
                <c:pt idx="8">
                  <c:v>24761</c:v>
                </c:pt>
                <c:pt idx="11">
                  <c:v>23599</c:v>
                </c:pt>
                <c:pt idx="14">
                  <c:v>22552</c:v>
                </c:pt>
              </c:numCache>
            </c:numRef>
          </c:val>
          <c:extLst>
            <c:ext xmlns:c16="http://schemas.microsoft.com/office/drawing/2014/chart" uri="{C3380CC4-5D6E-409C-BE32-E72D297353CC}">
              <c16:uniqueId val="{00000000-324E-4840-BDF6-D74A3D3E02B3}"/>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15916</c:v>
                </c:pt>
                <c:pt idx="5">
                  <c:v>14985</c:v>
                </c:pt>
                <c:pt idx="8">
                  <c:v>14333</c:v>
                </c:pt>
                <c:pt idx="11">
                  <c:v>13652</c:v>
                </c:pt>
                <c:pt idx="14">
                  <c:v>15861</c:v>
                </c:pt>
              </c:numCache>
            </c:numRef>
          </c:val>
          <c:extLst>
            <c:ext xmlns:c16="http://schemas.microsoft.com/office/drawing/2014/chart" uri="{C3380CC4-5D6E-409C-BE32-E72D297353CC}">
              <c16:uniqueId val="{00000001-324E-4840-BDF6-D74A3D3E02B3}"/>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6055</c:v>
                </c:pt>
                <c:pt idx="5">
                  <c:v>1532</c:v>
                </c:pt>
                <c:pt idx="8">
                  <c:v>3048</c:v>
                </c:pt>
                <c:pt idx="11">
                  <c:v>981</c:v>
                </c:pt>
                <c:pt idx="14">
                  <c:v>3299</c:v>
                </c:pt>
              </c:numCache>
            </c:numRef>
          </c:val>
          <c:extLst>
            <c:ext xmlns:c16="http://schemas.microsoft.com/office/drawing/2014/chart" uri="{C3380CC4-5D6E-409C-BE32-E72D297353CC}">
              <c16:uniqueId val="{00000002-324E-4840-BDF6-D74A3D3E02B3}"/>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24E-4840-BDF6-D74A3D3E02B3}"/>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24E-4840-BDF6-D74A3D3E02B3}"/>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24E-4840-BDF6-D74A3D3E02B3}"/>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6631</c:v>
                </c:pt>
                <c:pt idx="3">
                  <c:v>6248</c:v>
                </c:pt>
                <c:pt idx="6">
                  <c:v>6056</c:v>
                </c:pt>
                <c:pt idx="9">
                  <c:v>5865</c:v>
                </c:pt>
                <c:pt idx="12">
                  <c:v>5289</c:v>
                </c:pt>
              </c:numCache>
            </c:numRef>
          </c:val>
          <c:extLst>
            <c:ext xmlns:c16="http://schemas.microsoft.com/office/drawing/2014/chart" uri="{C3380CC4-5D6E-409C-BE32-E72D297353CC}">
              <c16:uniqueId val="{00000006-324E-4840-BDF6-D74A3D3E02B3}"/>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648</c:v>
                </c:pt>
                <c:pt idx="3">
                  <c:v>556</c:v>
                </c:pt>
                <c:pt idx="6">
                  <c:v>464</c:v>
                </c:pt>
                <c:pt idx="9">
                  <c:v>373</c:v>
                </c:pt>
                <c:pt idx="12">
                  <c:v>317</c:v>
                </c:pt>
              </c:numCache>
            </c:numRef>
          </c:val>
          <c:extLst>
            <c:ext xmlns:c16="http://schemas.microsoft.com/office/drawing/2014/chart" uri="{C3380CC4-5D6E-409C-BE32-E72D297353CC}">
              <c16:uniqueId val="{00000007-324E-4840-BDF6-D74A3D3E02B3}"/>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13356</c:v>
                </c:pt>
                <c:pt idx="3">
                  <c:v>12119</c:v>
                </c:pt>
                <c:pt idx="6">
                  <c:v>10800</c:v>
                </c:pt>
                <c:pt idx="9">
                  <c:v>9551</c:v>
                </c:pt>
                <c:pt idx="12">
                  <c:v>8396</c:v>
                </c:pt>
              </c:numCache>
            </c:numRef>
          </c:val>
          <c:extLst>
            <c:ext xmlns:c16="http://schemas.microsoft.com/office/drawing/2014/chart" uri="{C3380CC4-5D6E-409C-BE32-E72D297353CC}">
              <c16:uniqueId val="{00000008-324E-4840-BDF6-D74A3D3E02B3}"/>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5373</c:v>
                </c:pt>
                <c:pt idx="3">
                  <c:v>5233</c:v>
                </c:pt>
                <c:pt idx="6">
                  <c:v>5059</c:v>
                </c:pt>
                <c:pt idx="9">
                  <c:v>2188</c:v>
                </c:pt>
                <c:pt idx="12">
                  <c:v>2050</c:v>
                </c:pt>
              </c:numCache>
            </c:numRef>
          </c:val>
          <c:extLst>
            <c:ext xmlns:c16="http://schemas.microsoft.com/office/drawing/2014/chart" uri="{C3380CC4-5D6E-409C-BE32-E72D297353CC}">
              <c16:uniqueId val="{00000009-324E-4840-BDF6-D74A3D3E02B3}"/>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29380</c:v>
                </c:pt>
                <c:pt idx="3">
                  <c:v>27491</c:v>
                </c:pt>
                <c:pt idx="6">
                  <c:v>24867</c:v>
                </c:pt>
                <c:pt idx="9">
                  <c:v>24080</c:v>
                </c:pt>
                <c:pt idx="12">
                  <c:v>24009</c:v>
                </c:pt>
              </c:numCache>
            </c:numRef>
          </c:val>
          <c:extLst>
            <c:ext xmlns:c16="http://schemas.microsoft.com/office/drawing/2014/chart" uri="{C3380CC4-5D6E-409C-BE32-E72D297353CC}">
              <c16:uniqueId val="{0000000A-324E-4840-BDF6-D74A3D3E02B3}"/>
            </c:ext>
          </c:extLst>
        </c:ser>
        <c:dLbls>
          <c:showLegendKey val="0"/>
          <c:showVal val="0"/>
          <c:showCatName val="0"/>
          <c:showSerName val="0"/>
          <c:showPercent val="0"/>
          <c:showBubbleSize val="0"/>
        </c:dLbls>
        <c:gapWidth val="100"/>
        <c:overlap val="100"/>
        <c:axId val="102811904"/>
        <c:axId val="102814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7060</c:v>
                </c:pt>
                <c:pt idx="2">
                  <c:v>#N/A</c:v>
                </c:pt>
                <c:pt idx="3">
                  <c:v>#N/A</c:v>
                </c:pt>
                <c:pt idx="4">
                  <c:v>9170</c:v>
                </c:pt>
                <c:pt idx="5">
                  <c:v>#N/A</c:v>
                </c:pt>
                <c:pt idx="6">
                  <c:v>#N/A</c:v>
                </c:pt>
                <c:pt idx="7">
                  <c:v>5102</c:v>
                </c:pt>
                <c:pt idx="8">
                  <c:v>#N/A</c:v>
                </c:pt>
                <c:pt idx="9">
                  <c:v>#N/A</c:v>
                </c:pt>
                <c:pt idx="10">
                  <c:v>3825</c:v>
                </c:pt>
                <c:pt idx="11">
                  <c:v>#N/A</c:v>
                </c:pt>
                <c:pt idx="12">
                  <c:v>#N/A</c:v>
                </c:pt>
                <c:pt idx="13">
                  <c:v>0</c:v>
                </c:pt>
                <c:pt idx="14">
                  <c:v>#N/A</c:v>
                </c:pt>
              </c:numCache>
            </c:numRef>
          </c:val>
          <c:smooth val="0"/>
          <c:extLst>
            <c:ext xmlns:c16="http://schemas.microsoft.com/office/drawing/2014/chart" uri="{C3380CC4-5D6E-409C-BE32-E72D297353CC}">
              <c16:uniqueId val="{0000000B-324E-4840-BDF6-D74A3D3E02B3}"/>
            </c:ext>
          </c:extLst>
        </c:ser>
        <c:dLbls>
          <c:showLegendKey val="0"/>
          <c:showVal val="0"/>
          <c:showCatName val="0"/>
          <c:showSerName val="0"/>
          <c:showPercent val="0"/>
          <c:showBubbleSize val="0"/>
        </c:dLbls>
        <c:marker val="1"/>
        <c:smooth val="0"/>
        <c:axId val="102811904"/>
        <c:axId val="102814080"/>
      </c:lineChart>
      <c:catAx>
        <c:axId val="1028119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2814080"/>
        <c:crosses val="autoZero"/>
        <c:auto val="1"/>
        <c:lblAlgn val="ctr"/>
        <c:lblOffset val="100"/>
        <c:tickLblSkip val="1"/>
        <c:tickMarkSkip val="1"/>
        <c:noMultiLvlLbl val="0"/>
      </c:catAx>
      <c:valAx>
        <c:axId val="102814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8119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東京都国分寺市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118,697
117,022
11.48
41,825,648
40,540,777
1,274,167
22,910,161
23,191,235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2.7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a:extLst>
            <a:ext uri="{FF2B5EF4-FFF2-40B4-BE49-F238E27FC236}">
              <a16:creationId xmlns:a16="http://schemas.microsoft.com/office/drawing/2014/main" id="{00000000-0008-0000-0300-00001B000000}"/>
            </a:ext>
          </a:extLst>
        </xdr:cNvPr>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a:extLst>
            <a:ext uri="{FF2B5EF4-FFF2-40B4-BE49-F238E27FC236}">
              <a16:creationId xmlns:a16="http://schemas.microsoft.com/office/drawing/2014/main" id="{00000000-0008-0000-0300-00001C000000}"/>
            </a:ext>
          </a:extLst>
        </xdr:cNvPr>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a:extLst>
            <a:ext uri="{FF2B5EF4-FFF2-40B4-BE49-F238E27FC236}">
              <a16:creationId xmlns:a16="http://schemas.microsoft.com/office/drawing/2014/main" id="{00000000-0008-0000-0300-00002F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ysClr val="windowText" lastClr="000000"/>
              </a:solidFill>
              <a:effectLst/>
              <a:latin typeface="+mn-lt"/>
              <a:ea typeface="+mn-ea"/>
              <a:cs typeface="+mn-cs"/>
            </a:rPr>
            <a:t>　消費税増税により地方消費税交付金が増になったこと等に伴い，</a:t>
          </a:r>
          <a:r>
            <a:rPr lang="ja-JP" altLang="ja-JP" sz="1100" b="0" i="0">
              <a:solidFill>
                <a:sysClr val="windowText" lastClr="000000"/>
              </a:solidFill>
              <a:effectLst/>
              <a:latin typeface="+mn-lt"/>
              <a:ea typeface="+mn-ea"/>
              <a:cs typeface="+mn-cs"/>
            </a:rPr>
            <a:t>基準財政収入額が</a:t>
          </a:r>
          <a:r>
            <a:rPr lang="ja-JP" altLang="en-US" sz="1100" b="0" i="0">
              <a:solidFill>
                <a:sysClr val="windowText" lastClr="000000"/>
              </a:solidFill>
              <a:effectLst/>
              <a:latin typeface="+mn-lt"/>
              <a:ea typeface="+mn-ea"/>
              <a:cs typeface="+mn-cs"/>
            </a:rPr>
            <a:t>増加</a:t>
          </a:r>
          <a:r>
            <a:rPr lang="ja-JP" altLang="ja-JP" sz="1100" b="0" i="0">
              <a:solidFill>
                <a:sysClr val="windowText" lastClr="000000"/>
              </a:solidFill>
              <a:effectLst/>
              <a:latin typeface="+mn-lt"/>
              <a:ea typeface="+mn-ea"/>
              <a:cs typeface="+mn-cs"/>
            </a:rPr>
            <a:t>した。</a:t>
          </a:r>
          <a:r>
            <a:rPr lang="ja-JP" altLang="en-US" sz="1100" b="0" i="0">
              <a:solidFill>
                <a:sysClr val="windowText" lastClr="000000"/>
              </a:solidFill>
              <a:effectLst/>
              <a:latin typeface="+mn-lt"/>
              <a:ea typeface="+mn-ea"/>
              <a:cs typeface="+mn-cs"/>
            </a:rPr>
            <a:t>また，地域の元気創造事業費の創設，</a:t>
          </a:r>
          <a:r>
            <a:rPr lang="ja-JP" altLang="ja-JP" sz="1100" b="0" i="0">
              <a:solidFill>
                <a:sysClr val="windowText" lastClr="000000"/>
              </a:solidFill>
              <a:effectLst/>
              <a:latin typeface="+mn-lt"/>
              <a:ea typeface="+mn-ea"/>
              <a:cs typeface="+mn-cs"/>
            </a:rPr>
            <a:t>高齢者人口の増加</a:t>
          </a:r>
          <a:r>
            <a:rPr lang="ja-JP" altLang="en-US" sz="1100" b="0" i="0">
              <a:solidFill>
                <a:sysClr val="windowText" lastClr="000000"/>
              </a:solidFill>
              <a:effectLst/>
              <a:latin typeface="+mn-lt"/>
              <a:ea typeface="+mn-ea"/>
              <a:cs typeface="+mn-cs"/>
            </a:rPr>
            <a:t>に伴う高齢者保健福祉費の増等により</a:t>
          </a:r>
          <a:r>
            <a:rPr lang="ja-JP" altLang="ja-JP" sz="1100" b="0" i="0">
              <a:solidFill>
                <a:sysClr val="windowText" lastClr="000000"/>
              </a:solidFill>
              <a:effectLst/>
              <a:latin typeface="+mn-lt"/>
              <a:ea typeface="+mn-ea"/>
              <a:cs typeface="+mn-cs"/>
            </a:rPr>
            <a:t>基準財政需要額</a:t>
          </a:r>
          <a:r>
            <a:rPr lang="ja-JP" altLang="en-US" sz="1100" b="0" i="0">
              <a:solidFill>
                <a:sysClr val="windowText" lastClr="000000"/>
              </a:solidFill>
              <a:effectLst/>
              <a:latin typeface="+mn-lt"/>
              <a:ea typeface="+mn-ea"/>
              <a:cs typeface="+mn-cs"/>
            </a:rPr>
            <a:t>についても</a:t>
          </a:r>
          <a:r>
            <a:rPr lang="ja-JP" altLang="ja-JP" sz="1100" b="0" i="0">
              <a:solidFill>
                <a:sysClr val="windowText" lastClr="000000"/>
              </a:solidFill>
              <a:effectLst/>
              <a:latin typeface="+mn-lt"/>
              <a:ea typeface="+mn-ea"/>
              <a:cs typeface="+mn-cs"/>
            </a:rPr>
            <a:t>増加</a:t>
          </a:r>
          <a:r>
            <a:rPr lang="ja-JP" altLang="en-US" sz="1100" b="0" i="0">
              <a:solidFill>
                <a:sysClr val="windowText" lastClr="000000"/>
              </a:solidFill>
              <a:effectLst/>
              <a:latin typeface="+mn-lt"/>
              <a:ea typeface="+mn-ea"/>
              <a:cs typeface="+mn-cs"/>
            </a:rPr>
            <a:t>している。過去３ヵ年の平均値である</a:t>
          </a:r>
          <a:r>
            <a:rPr lang="ja-JP" altLang="ja-JP" sz="1100" b="0" i="0">
              <a:solidFill>
                <a:sysClr val="windowText" lastClr="000000"/>
              </a:solidFill>
              <a:effectLst/>
              <a:latin typeface="+mn-lt"/>
              <a:ea typeface="+mn-ea"/>
              <a:cs typeface="+mn-cs"/>
            </a:rPr>
            <a:t>財政力指数は</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前年度と比較して</a:t>
          </a:r>
          <a:r>
            <a:rPr lang="en-US" altLang="ja-JP" sz="1100" b="0" i="0">
              <a:solidFill>
                <a:sysClr val="windowText" lastClr="000000"/>
              </a:solidFill>
              <a:effectLst/>
              <a:latin typeface="+mn-lt"/>
              <a:ea typeface="+mn-ea"/>
              <a:cs typeface="+mn-cs"/>
            </a:rPr>
            <a:t>0.01</a:t>
          </a:r>
          <a:r>
            <a:rPr lang="ja-JP" altLang="ja-JP" sz="1100" b="0" i="0">
              <a:solidFill>
                <a:sysClr val="windowText" lastClr="000000"/>
              </a:solidFill>
              <a:effectLst/>
              <a:latin typeface="+mn-lt"/>
              <a:ea typeface="+mn-ea"/>
              <a:cs typeface="+mn-cs"/>
            </a:rPr>
            <a:t>ポイント減少した。今後は景気動向により市税収入に大きな影響を受けることが懸念されるが</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事務事業の見直しなどによる経常経費の削減を進めることにより財政基盤の強化に努める。</a:t>
          </a:r>
          <a:endParaRPr kumimoji="1" lang="ja-JP" altLang="en-US" sz="1300">
            <a:solidFill>
              <a:sysClr val="windowText" lastClr="000000"/>
            </a:solidFill>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a:extLst>
            <a:ext uri="{FF2B5EF4-FFF2-40B4-BE49-F238E27FC236}">
              <a16:creationId xmlns:a16="http://schemas.microsoft.com/office/drawing/2014/main" id="{00000000-0008-0000-0300-000030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105228</xdr:rowOff>
    </xdr:from>
    <xdr:to>
      <xdr:col>7</xdr:col>
      <xdr:colOff>152400</xdr:colOff>
      <xdr:row>45</xdr:row>
      <xdr:rowOff>97065</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105978"/>
          <a:ext cx="0" cy="1706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69142</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78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0.42</a:t>
          </a:r>
          <a:endParaRPr kumimoji="1" lang="ja-JP" altLang="en-US" sz="1000" b="1">
            <a:latin typeface="ＭＳ Ｐゴシック"/>
          </a:endParaRPr>
        </a:p>
      </xdr:txBody>
    </xdr:sp>
    <xdr:clientData/>
  </xdr:oneCellAnchor>
  <xdr:twoCellAnchor>
    <xdr:from>
      <xdr:col>7</xdr:col>
      <xdr:colOff>63500</xdr:colOff>
      <xdr:row>45</xdr:row>
      <xdr:rowOff>97065</xdr:rowOff>
    </xdr:from>
    <xdr:to>
      <xdr:col>7</xdr:col>
      <xdr:colOff>241300</xdr:colOff>
      <xdr:row>45</xdr:row>
      <xdr:rowOff>97065</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812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20155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84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35</xdr:row>
      <xdr:rowOff>105228</xdr:rowOff>
    </xdr:from>
    <xdr:to>
      <xdr:col>7</xdr:col>
      <xdr:colOff>241300</xdr:colOff>
      <xdr:row>35</xdr:row>
      <xdr:rowOff>105228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1059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143328</xdr:rowOff>
    </xdr:from>
    <xdr:to>
      <xdr:col>7</xdr:col>
      <xdr:colOff>152400</xdr:colOff>
      <xdr:row>39</xdr:row>
      <xdr:rowOff>160565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682987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152599</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182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9072</xdr:rowOff>
    </xdr:from>
    <xdr:to>
      <xdr:col>7</xdr:col>
      <xdr:colOff>203200</xdr:colOff>
      <xdr:row>42</xdr:row>
      <xdr:rowOff>110672</xdr:rowOff>
    </xdr:to>
    <xdr:sp macro="" textlink="">
      <xdr:nvSpPr>
        <xdr:cNvPr id="72" name="フローチャート : 判断 71">
          <a:extLst>
            <a:ext uri="{FF2B5EF4-FFF2-40B4-BE49-F238E27FC236}">
              <a16:creationId xmlns:a16="http://schemas.microsoft.com/office/drawing/2014/main" id="{00000000-0008-0000-0300-000048000000}"/>
            </a:ext>
          </a:extLst>
        </xdr:cNvPr>
        <xdr:cNvSpPr/>
      </xdr:nvSpPr>
      <xdr:spPr>
        <a:xfrm>
          <a:off x="49022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39</xdr:row>
      <xdr:rowOff>74385</xdr:rowOff>
    </xdr:from>
    <xdr:to>
      <xdr:col>6</xdr:col>
      <xdr:colOff>0</xdr:colOff>
      <xdr:row>39</xdr:row>
      <xdr:rowOff>143328</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6760935"/>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9072</xdr:rowOff>
    </xdr:from>
    <xdr:to>
      <xdr:col>6</xdr:col>
      <xdr:colOff>50800</xdr:colOff>
      <xdr:row>42</xdr:row>
      <xdr:rowOff>110672</xdr:rowOff>
    </xdr:to>
    <xdr:sp macro="" textlink="">
      <xdr:nvSpPr>
        <xdr:cNvPr id="74" name="フローチャート : 判断 73">
          <a:extLst>
            <a:ext uri="{FF2B5EF4-FFF2-40B4-BE49-F238E27FC236}">
              <a16:creationId xmlns:a16="http://schemas.microsoft.com/office/drawing/2014/main" id="{00000000-0008-0000-0300-00004A000000}"/>
            </a:ext>
          </a:extLst>
        </xdr:cNvPr>
        <xdr:cNvSpPr/>
      </xdr:nvSpPr>
      <xdr:spPr>
        <a:xfrm>
          <a:off x="4064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95449</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9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0.74</a:t>
          </a:r>
          <a:endParaRPr kumimoji="1" lang="ja-JP" altLang="en-US" sz="1000" b="1">
            <a:solidFill>
              <a:srgbClr val="000080"/>
            </a:solidFill>
            <a:latin typeface="ＭＳ Ｐゴシック"/>
          </a:endParaRPr>
        </a:p>
      </xdr:txBody>
    </xdr:sp>
    <xdr:clientData/>
  </xdr:oneCellAnchor>
  <xdr:twoCellAnchor>
    <xdr:from>
      <xdr:col>3</xdr:col>
      <xdr:colOff>279400</xdr:colOff>
      <xdr:row>39</xdr:row>
      <xdr:rowOff>22678</xdr:rowOff>
    </xdr:from>
    <xdr:to>
      <xdr:col>4</xdr:col>
      <xdr:colOff>482600</xdr:colOff>
      <xdr:row>39</xdr:row>
      <xdr:rowOff>74385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67092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128815</xdr:rowOff>
    </xdr:from>
    <xdr:to>
      <xdr:col>4</xdr:col>
      <xdr:colOff>533400</xdr:colOff>
      <xdr:row>42</xdr:row>
      <xdr:rowOff>58965</xdr:rowOff>
    </xdr:to>
    <xdr:sp macro="" textlink="">
      <xdr:nvSpPr>
        <xdr:cNvPr id="77" name="フローチャート : 判断 76">
          <a:extLst>
            <a:ext uri="{FF2B5EF4-FFF2-40B4-BE49-F238E27FC236}">
              <a16:creationId xmlns:a16="http://schemas.microsoft.com/office/drawing/2014/main" id="{00000000-0008-0000-0300-00004D000000}"/>
            </a:ext>
          </a:extLst>
        </xdr:cNvPr>
        <xdr:cNvSpPr/>
      </xdr:nvSpPr>
      <xdr:spPr>
        <a:xfrm>
          <a:off x="3175000" y="7158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43742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44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0.77</a:t>
          </a:r>
          <a:endParaRPr kumimoji="1" lang="ja-JP" altLang="en-US" sz="1000" b="1">
            <a:solidFill>
              <a:srgbClr val="000080"/>
            </a:solidFill>
            <a:latin typeface="ＭＳ Ｐゴシック"/>
          </a:endParaRPr>
        </a:p>
      </xdr:txBody>
    </xdr:sp>
    <xdr:clientData/>
  </xdr:oneCellAnchor>
  <xdr:twoCellAnchor>
    <xdr:from>
      <xdr:col>2</xdr:col>
      <xdr:colOff>76200</xdr:colOff>
      <xdr:row>38</xdr:row>
      <xdr:rowOff>142422</xdr:rowOff>
    </xdr:from>
    <xdr:to>
      <xdr:col>3</xdr:col>
      <xdr:colOff>279400</xdr:colOff>
      <xdr:row>39</xdr:row>
      <xdr:rowOff>22678</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6657522"/>
          <a:ext cx="889000" cy="51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127907</xdr:rowOff>
    </xdr:from>
    <xdr:to>
      <xdr:col>3</xdr:col>
      <xdr:colOff>330200</xdr:colOff>
      <xdr:row>41</xdr:row>
      <xdr:rowOff>58057</xdr:rowOff>
    </xdr:to>
    <xdr:sp macro="" textlink="">
      <xdr:nvSpPr>
        <xdr:cNvPr id="80" name="フローチャート : 判断 79">
          <a:extLst>
            <a:ext uri="{FF2B5EF4-FFF2-40B4-BE49-F238E27FC236}">
              <a16:creationId xmlns:a16="http://schemas.microsoft.com/office/drawing/2014/main" id="{00000000-0008-0000-0300-000050000000}"/>
            </a:ext>
          </a:extLst>
        </xdr:cNvPr>
        <xdr:cNvSpPr/>
      </xdr:nvSpPr>
      <xdr:spPr>
        <a:xfrm>
          <a:off x="2286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42834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07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0.87</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58965</xdr:rowOff>
    </xdr:from>
    <xdr:to>
      <xdr:col>2</xdr:col>
      <xdr:colOff>127000</xdr:colOff>
      <xdr:row>40</xdr:row>
      <xdr:rowOff>160565</xdr:rowOff>
    </xdr:to>
    <xdr:sp macro="" textlink="">
      <xdr:nvSpPr>
        <xdr:cNvPr id="82" name="フローチャート : 判断 81">
          <a:extLst>
            <a:ext uri="{FF2B5EF4-FFF2-40B4-BE49-F238E27FC236}">
              <a16:creationId xmlns:a16="http://schemas.microsoft.com/office/drawing/2014/main" id="{00000000-0008-0000-0300-000052000000}"/>
            </a:ext>
          </a:extLst>
        </xdr:cNvPr>
        <xdr:cNvSpPr/>
      </xdr:nvSpPr>
      <xdr:spPr>
        <a:xfrm>
          <a:off x="1397000" y="6916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145342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003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0.91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39</xdr:row>
      <xdr:rowOff>109765</xdr:rowOff>
    </xdr:from>
    <xdr:to>
      <xdr:col>7</xdr:col>
      <xdr:colOff>203200</xdr:colOff>
      <xdr:row>40</xdr:row>
      <xdr:rowOff>39915</xdr:rowOff>
    </xdr:to>
    <xdr:sp macro="" textlink="">
      <xdr:nvSpPr>
        <xdr:cNvPr id="89" name="円/楕円 88">
          <a:extLst>
            <a:ext uri="{FF2B5EF4-FFF2-40B4-BE49-F238E27FC236}">
              <a16:creationId xmlns:a16="http://schemas.microsoft.com/office/drawing/2014/main" id="{00000000-0008-0000-0300-000059000000}"/>
            </a:ext>
          </a:extLst>
        </xdr:cNvPr>
        <xdr:cNvSpPr/>
      </xdr:nvSpPr>
      <xdr:spPr>
        <a:xfrm>
          <a:off x="4902200" y="679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38</xdr:row>
      <xdr:rowOff>126292</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664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92528</xdr:rowOff>
    </xdr:from>
    <xdr:to>
      <xdr:col>6</xdr:col>
      <xdr:colOff>50800</xdr:colOff>
      <xdr:row>40</xdr:row>
      <xdr:rowOff>22678</xdr:rowOff>
    </xdr:to>
    <xdr:sp macro="" textlink="">
      <xdr:nvSpPr>
        <xdr:cNvPr id="91" name="円/楕円 90">
          <a:extLst>
            <a:ext uri="{FF2B5EF4-FFF2-40B4-BE49-F238E27FC236}">
              <a16:creationId xmlns:a16="http://schemas.microsoft.com/office/drawing/2014/main" id="{00000000-0008-0000-0300-00005B000000}"/>
            </a:ext>
          </a:extLst>
        </xdr:cNvPr>
        <xdr:cNvSpPr/>
      </xdr:nvSpPr>
      <xdr:spPr>
        <a:xfrm>
          <a:off x="4064000" y="6779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38</xdr:row>
      <xdr:rowOff>32855</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6547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0.99</a:t>
          </a:r>
          <a:endParaRPr kumimoji="1" lang="ja-JP" altLang="en-US" sz="1000" b="1">
            <a:solidFill>
              <a:srgbClr val="FF0000"/>
            </a:solidFill>
            <a:latin typeface="ＭＳ Ｐゴシック"/>
          </a:endParaRPr>
        </a:p>
      </xdr:txBody>
    </xdr:sp>
    <xdr:clientData/>
  </xdr:oneCellAnchor>
  <xdr:twoCellAnchor>
    <xdr:from>
      <xdr:col>4</xdr:col>
      <xdr:colOff>431800</xdr:colOff>
      <xdr:row>39</xdr:row>
      <xdr:rowOff>23585</xdr:rowOff>
    </xdr:from>
    <xdr:to>
      <xdr:col>4</xdr:col>
      <xdr:colOff>533400</xdr:colOff>
      <xdr:row>39</xdr:row>
      <xdr:rowOff>125185</xdr:rowOff>
    </xdr:to>
    <xdr:sp macro="" textlink="">
      <xdr:nvSpPr>
        <xdr:cNvPr id="93" name="円/楕円 92">
          <a:extLst>
            <a:ext uri="{FF2B5EF4-FFF2-40B4-BE49-F238E27FC236}">
              <a16:creationId xmlns:a16="http://schemas.microsoft.com/office/drawing/2014/main" id="{00000000-0008-0000-0300-00005D000000}"/>
            </a:ext>
          </a:extLst>
        </xdr:cNvPr>
        <xdr:cNvSpPr/>
      </xdr:nvSpPr>
      <xdr:spPr>
        <a:xfrm>
          <a:off x="31750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37</xdr:row>
      <xdr:rowOff>135362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64790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3</xdr:col>
      <xdr:colOff>228600</xdr:colOff>
      <xdr:row>38</xdr:row>
      <xdr:rowOff>143328</xdr:rowOff>
    </xdr:from>
    <xdr:to>
      <xdr:col>3</xdr:col>
      <xdr:colOff>330200</xdr:colOff>
      <xdr:row>39</xdr:row>
      <xdr:rowOff>73478</xdr:rowOff>
    </xdr:to>
    <xdr:sp macro="" textlink="">
      <xdr:nvSpPr>
        <xdr:cNvPr id="95" name="円/楕円 94">
          <a:extLst>
            <a:ext uri="{FF2B5EF4-FFF2-40B4-BE49-F238E27FC236}">
              <a16:creationId xmlns:a16="http://schemas.microsoft.com/office/drawing/2014/main" id="{00000000-0008-0000-0300-00005F000000}"/>
            </a:ext>
          </a:extLst>
        </xdr:cNvPr>
        <xdr:cNvSpPr/>
      </xdr:nvSpPr>
      <xdr:spPr>
        <a:xfrm>
          <a:off x="22860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37</xdr:row>
      <xdr:rowOff>83655</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6427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xdr:col>
      <xdr:colOff>25400</xdr:colOff>
      <xdr:row>38</xdr:row>
      <xdr:rowOff>91622</xdr:rowOff>
    </xdr:from>
    <xdr:to>
      <xdr:col>2</xdr:col>
      <xdr:colOff>127000</xdr:colOff>
      <xdr:row>39</xdr:row>
      <xdr:rowOff>21772</xdr:rowOff>
    </xdr:to>
    <xdr:sp macro="" textlink="">
      <xdr:nvSpPr>
        <xdr:cNvPr id="97" name="円/楕円 96">
          <a:extLst>
            <a:ext uri="{FF2B5EF4-FFF2-40B4-BE49-F238E27FC236}">
              <a16:creationId xmlns:a16="http://schemas.microsoft.com/office/drawing/2014/main" id="{00000000-0008-0000-0300-000061000000}"/>
            </a:ext>
          </a:extLst>
        </xdr:cNvPr>
        <xdr:cNvSpPr/>
      </xdr:nvSpPr>
      <xdr:spPr>
        <a:xfrm>
          <a:off x="1397000" y="660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31949</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6375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77/88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rgbClr val="FF0000"/>
              </a:solidFill>
              <a:effectLst/>
              <a:latin typeface="+mn-lt"/>
              <a:ea typeface="+mn-ea"/>
              <a:cs typeface="+mn-cs"/>
            </a:rPr>
            <a:t>　</a:t>
          </a:r>
          <a:r>
            <a:rPr lang="ja-JP" altLang="ja-JP" sz="1100" b="0" i="0">
              <a:solidFill>
                <a:sysClr val="windowText" lastClr="000000"/>
              </a:solidFill>
              <a:effectLst/>
              <a:latin typeface="+mn-lt"/>
              <a:ea typeface="+mn-ea"/>
              <a:cs typeface="+mn-cs"/>
            </a:rPr>
            <a:t>歳入については，市税や</a:t>
          </a:r>
          <a:r>
            <a:rPr lang="ja-JP" altLang="en-US" sz="1100" b="0" i="0">
              <a:solidFill>
                <a:sysClr val="windowText" lastClr="000000"/>
              </a:solidFill>
              <a:effectLst/>
              <a:latin typeface="+mn-lt"/>
              <a:ea typeface="+mn-ea"/>
              <a:cs typeface="+mn-cs"/>
            </a:rPr>
            <a:t>税連動交付金</a:t>
          </a:r>
          <a:r>
            <a:rPr lang="ja-JP" altLang="ja-JP" sz="1100" b="0" i="0">
              <a:solidFill>
                <a:sysClr val="windowText" lastClr="000000"/>
              </a:solidFill>
              <a:effectLst/>
              <a:latin typeface="+mn-lt"/>
              <a:ea typeface="+mn-ea"/>
              <a:cs typeface="+mn-cs"/>
            </a:rPr>
            <a:t>の</a:t>
          </a:r>
          <a:r>
            <a:rPr lang="ja-JP" altLang="en-US" sz="1100" b="0" i="0">
              <a:solidFill>
                <a:sysClr val="windowText" lastClr="000000"/>
              </a:solidFill>
              <a:effectLst/>
              <a:latin typeface="+mn-lt"/>
              <a:ea typeface="+mn-ea"/>
              <a:cs typeface="+mn-cs"/>
            </a:rPr>
            <a:t>増</a:t>
          </a:r>
          <a:r>
            <a:rPr lang="ja-JP" altLang="ja-JP" sz="1100" b="0" i="0">
              <a:solidFill>
                <a:sysClr val="windowText" lastClr="000000"/>
              </a:solidFill>
              <a:effectLst/>
              <a:latin typeface="+mn-lt"/>
              <a:ea typeface="+mn-ea"/>
              <a:cs typeface="+mn-cs"/>
            </a:rPr>
            <a:t>により全体としては経常一般財源等が約</a:t>
          </a:r>
          <a:r>
            <a:rPr lang="en-US" altLang="ja-JP" sz="1100" b="0" i="0">
              <a:solidFill>
                <a:sysClr val="windowText" lastClr="000000"/>
              </a:solidFill>
              <a:effectLst/>
              <a:latin typeface="+mn-lt"/>
              <a:ea typeface="+mn-ea"/>
              <a:cs typeface="+mn-cs"/>
            </a:rPr>
            <a:t>4</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9,900</a:t>
          </a:r>
          <a:r>
            <a:rPr lang="ja-JP" altLang="ja-JP" sz="1100" b="0" i="0">
              <a:solidFill>
                <a:sysClr val="windowText" lastClr="000000"/>
              </a:solidFill>
              <a:effectLst/>
              <a:latin typeface="+mn-lt"/>
              <a:ea typeface="+mn-ea"/>
              <a:cs typeface="+mn-cs"/>
            </a:rPr>
            <a:t>万円の</a:t>
          </a:r>
          <a:r>
            <a:rPr lang="ja-JP" altLang="en-US" sz="1100" b="0" i="0">
              <a:solidFill>
                <a:sysClr val="windowText" lastClr="000000"/>
              </a:solidFill>
              <a:effectLst/>
              <a:latin typeface="+mn-lt"/>
              <a:ea typeface="+mn-ea"/>
              <a:cs typeface="+mn-cs"/>
            </a:rPr>
            <a:t>増</a:t>
          </a:r>
          <a:r>
            <a:rPr lang="ja-JP" altLang="ja-JP" sz="1100" b="0" i="0">
              <a:solidFill>
                <a:sysClr val="windowText" lastClr="000000"/>
              </a:solidFill>
              <a:effectLst/>
              <a:latin typeface="+mn-lt"/>
              <a:ea typeface="+mn-ea"/>
              <a:cs typeface="+mn-cs"/>
            </a:rPr>
            <a:t>となった。歳出については，</a:t>
          </a:r>
          <a:r>
            <a:rPr lang="ja-JP" altLang="en-US" sz="1100" b="0" i="0">
              <a:solidFill>
                <a:sysClr val="windowText" lastClr="000000"/>
              </a:solidFill>
              <a:effectLst/>
              <a:latin typeface="+mn-lt"/>
              <a:ea typeface="+mn-ea"/>
              <a:cs typeface="+mn-cs"/>
            </a:rPr>
            <a:t>公債費</a:t>
          </a:r>
          <a:r>
            <a:rPr lang="ja-JP" altLang="ja-JP" sz="1100" b="0" i="0">
              <a:solidFill>
                <a:sysClr val="windowText" lastClr="000000"/>
              </a:solidFill>
              <a:effectLst/>
              <a:latin typeface="+mn-lt"/>
              <a:ea typeface="+mn-ea"/>
              <a:cs typeface="+mn-cs"/>
            </a:rPr>
            <a:t>や</a:t>
          </a:r>
          <a:r>
            <a:rPr lang="ja-JP" altLang="en-US" sz="1100" b="0" i="0">
              <a:solidFill>
                <a:sysClr val="windowText" lastClr="000000"/>
              </a:solidFill>
              <a:effectLst/>
              <a:latin typeface="+mn-lt"/>
              <a:ea typeface="+mn-ea"/>
              <a:cs typeface="+mn-cs"/>
            </a:rPr>
            <a:t>人件費</a:t>
          </a:r>
          <a:r>
            <a:rPr lang="ja-JP" altLang="ja-JP" sz="1100" b="0" i="0">
              <a:solidFill>
                <a:sysClr val="windowText" lastClr="000000"/>
              </a:solidFill>
              <a:effectLst/>
              <a:latin typeface="+mn-lt"/>
              <a:ea typeface="+mn-ea"/>
              <a:cs typeface="+mn-cs"/>
            </a:rPr>
            <a:t>が</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したものの，繰出金や</a:t>
          </a:r>
          <a:r>
            <a:rPr lang="ja-JP" altLang="en-US" sz="1100" b="0" i="0">
              <a:solidFill>
                <a:sysClr val="windowText" lastClr="000000"/>
              </a:solidFill>
              <a:effectLst/>
              <a:latin typeface="+mn-lt"/>
              <a:ea typeface="+mn-ea"/>
              <a:cs typeface="+mn-cs"/>
            </a:rPr>
            <a:t>扶助費</a:t>
          </a:r>
          <a:r>
            <a:rPr lang="ja-JP" altLang="ja-JP" sz="1100" b="0" i="0">
              <a:solidFill>
                <a:sysClr val="windowText" lastClr="000000"/>
              </a:solidFill>
              <a:effectLst/>
              <a:latin typeface="+mn-lt"/>
              <a:ea typeface="+mn-ea"/>
              <a:cs typeface="+mn-cs"/>
            </a:rPr>
            <a:t>が</a:t>
          </a:r>
          <a:r>
            <a:rPr lang="ja-JP" altLang="en-US" sz="1100" b="0" i="0">
              <a:solidFill>
                <a:sysClr val="windowText" lastClr="000000"/>
              </a:solidFill>
              <a:effectLst/>
              <a:latin typeface="+mn-lt"/>
              <a:ea typeface="+mn-ea"/>
              <a:cs typeface="+mn-cs"/>
            </a:rPr>
            <a:t>増加</a:t>
          </a:r>
          <a:r>
            <a:rPr lang="ja-JP" altLang="ja-JP" sz="1100" b="0" i="0">
              <a:solidFill>
                <a:sysClr val="windowText" lastClr="000000"/>
              </a:solidFill>
              <a:effectLst/>
              <a:latin typeface="+mn-lt"/>
              <a:ea typeface="+mn-ea"/>
              <a:cs typeface="+mn-cs"/>
            </a:rPr>
            <a:t>したことにより経常経費充当一般財源が約</a:t>
          </a:r>
          <a:r>
            <a:rPr lang="en-US" altLang="ja-JP" sz="1100" b="0" i="0">
              <a:solidFill>
                <a:sysClr val="windowText" lastClr="000000"/>
              </a:solidFill>
              <a:effectLst/>
              <a:latin typeface="+mn-lt"/>
              <a:ea typeface="+mn-ea"/>
              <a:cs typeface="+mn-cs"/>
            </a:rPr>
            <a:t>1</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2,300</a:t>
          </a:r>
          <a:r>
            <a:rPr lang="ja-JP" altLang="ja-JP" sz="1100" b="0" i="0">
              <a:solidFill>
                <a:sysClr val="windowText" lastClr="000000"/>
              </a:solidFill>
              <a:effectLst/>
              <a:latin typeface="+mn-lt"/>
              <a:ea typeface="+mn-ea"/>
              <a:cs typeface="+mn-cs"/>
            </a:rPr>
            <a:t>万円の</a:t>
          </a:r>
          <a:r>
            <a:rPr lang="ja-JP" altLang="en-US" sz="1100" b="0" i="0">
              <a:solidFill>
                <a:sysClr val="windowText" lastClr="000000"/>
              </a:solidFill>
              <a:effectLst/>
              <a:latin typeface="+mn-lt"/>
              <a:ea typeface="+mn-ea"/>
              <a:cs typeface="+mn-cs"/>
            </a:rPr>
            <a:t>増となった。</a:t>
          </a:r>
          <a:r>
            <a:rPr lang="ja-JP" altLang="ja-JP" sz="1100" b="0" i="0">
              <a:solidFill>
                <a:sysClr val="windowText" lastClr="000000"/>
              </a:solidFill>
              <a:effectLst/>
              <a:latin typeface="+mn-lt"/>
              <a:ea typeface="+mn-ea"/>
              <a:cs typeface="+mn-cs"/>
            </a:rPr>
            <a:t>経常収支比率は，前年度と比較して</a:t>
          </a:r>
          <a:r>
            <a:rPr lang="en-US" altLang="ja-JP" sz="1100" b="0" i="0">
              <a:solidFill>
                <a:sysClr val="windowText" lastClr="000000"/>
              </a:solidFill>
              <a:effectLst/>
              <a:latin typeface="+mn-lt"/>
              <a:ea typeface="+mn-ea"/>
              <a:cs typeface="+mn-cs"/>
            </a:rPr>
            <a:t>1.6</a:t>
          </a:r>
          <a:r>
            <a:rPr lang="ja-JP" altLang="ja-JP" sz="1100" b="0" i="0">
              <a:solidFill>
                <a:sysClr val="windowText" lastClr="000000"/>
              </a:solidFill>
              <a:effectLst/>
              <a:latin typeface="+mn-lt"/>
              <a:ea typeface="+mn-ea"/>
              <a:cs typeface="+mn-cs"/>
            </a:rPr>
            <a:t>ポイント改善した。類似団体の中では高い数値となっているが，臨時財政対策債を借入れていないことも要因と考えられる。</a:t>
          </a:r>
          <a:endParaRPr kumimoji="1" lang="ja-JP" altLang="en-US" sz="1300">
            <a:solidFill>
              <a:sysClr val="windowText" lastClr="000000"/>
            </a:solidFill>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70168</xdr:rowOff>
    </xdr:from>
    <xdr:to>
      <xdr:col>7</xdr:col>
      <xdr:colOff>152400</xdr:colOff>
      <xdr:row>66</xdr:row>
      <xdr:rowOff>94615</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185718"/>
          <a:ext cx="0" cy="12245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66692</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8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7</xdr:col>
      <xdr:colOff>63500</xdr:colOff>
      <xdr:row>66</xdr:row>
      <xdr:rowOff>94615</xdr:rowOff>
    </xdr:from>
    <xdr:to>
      <xdr:col>7</xdr:col>
      <xdr:colOff>241300</xdr:colOff>
      <xdr:row>66</xdr:row>
      <xdr:rowOff>94615</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41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156545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2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7</xdr:col>
      <xdr:colOff>63500</xdr:colOff>
      <xdr:row>59</xdr:row>
      <xdr:rowOff>70168</xdr:rowOff>
    </xdr:from>
    <xdr:to>
      <xdr:col>7</xdr:col>
      <xdr:colOff>241300</xdr:colOff>
      <xdr:row>59</xdr:row>
      <xdr:rowOff>70168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185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166053</xdr:rowOff>
    </xdr:from>
    <xdr:to>
      <xdr:col>7</xdr:col>
      <xdr:colOff>152400</xdr:colOff>
      <xdr:row>65</xdr:row>
      <xdr:rowOff>91122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flipV="1">
          <a:off x="4114800" y="11138853"/>
          <a:ext cx="838200" cy="96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100665</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5591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84138</xdr:rowOff>
    </xdr:from>
    <xdr:to>
      <xdr:col>7</xdr:col>
      <xdr:colOff>203200</xdr:colOff>
      <xdr:row>63</xdr:row>
      <xdr:rowOff>14288</xdr:rowOff>
    </xdr:to>
    <xdr:sp macro="" textlink="">
      <xdr:nvSpPr>
        <xdr:cNvPr id="131" name="フローチャート : 判断 130">
          <a:extLst>
            <a:ext uri="{FF2B5EF4-FFF2-40B4-BE49-F238E27FC236}">
              <a16:creationId xmlns:a16="http://schemas.microsoft.com/office/drawing/2014/main" id="{00000000-0008-0000-0300-000083000000}"/>
            </a:ext>
          </a:extLst>
        </xdr:cNvPr>
        <xdr:cNvSpPr/>
      </xdr:nvSpPr>
      <xdr:spPr>
        <a:xfrm>
          <a:off x="4902200" y="1071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91122</xdr:rowOff>
    </xdr:from>
    <xdr:to>
      <xdr:col>6</xdr:col>
      <xdr:colOff>0</xdr:colOff>
      <xdr:row>66</xdr:row>
      <xdr:rowOff>40322</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3225800" y="11235372"/>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132397</xdr:rowOff>
    </xdr:from>
    <xdr:to>
      <xdr:col>6</xdr:col>
      <xdr:colOff>50800</xdr:colOff>
      <xdr:row>63</xdr:row>
      <xdr:rowOff>62547</xdr:rowOff>
    </xdr:to>
    <xdr:sp macro="" textlink="">
      <xdr:nvSpPr>
        <xdr:cNvPr id="133" name="フローチャート : 判断 132">
          <a:extLst>
            <a:ext uri="{FF2B5EF4-FFF2-40B4-BE49-F238E27FC236}">
              <a16:creationId xmlns:a16="http://schemas.microsoft.com/office/drawing/2014/main" id="{00000000-0008-0000-0300-000085000000}"/>
            </a:ext>
          </a:extLst>
        </xdr:cNvPr>
        <xdr:cNvSpPr/>
      </xdr:nvSpPr>
      <xdr:spPr>
        <a:xfrm>
          <a:off x="4064000" y="1076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72724</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53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90.3</a:t>
          </a:r>
          <a:endParaRPr kumimoji="1" lang="ja-JP" altLang="en-US" sz="1000" b="1">
            <a:solidFill>
              <a:srgbClr val="000080"/>
            </a:solidFill>
            <a:latin typeface="ＭＳ Ｐゴシック"/>
          </a:endParaRPr>
        </a:p>
      </xdr:txBody>
    </xdr:sp>
    <xdr:clientData/>
  </xdr:oneCellAnchor>
  <xdr:twoCellAnchor>
    <xdr:from>
      <xdr:col>3</xdr:col>
      <xdr:colOff>279400</xdr:colOff>
      <xdr:row>66</xdr:row>
      <xdr:rowOff>40322</xdr:rowOff>
    </xdr:from>
    <xdr:to>
      <xdr:col>4</xdr:col>
      <xdr:colOff>482600</xdr:colOff>
      <xdr:row>67</xdr:row>
      <xdr:rowOff>1588</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2336800" y="11356022"/>
          <a:ext cx="889000" cy="132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108268</xdr:rowOff>
    </xdr:from>
    <xdr:to>
      <xdr:col>4</xdr:col>
      <xdr:colOff>533400</xdr:colOff>
      <xdr:row>63</xdr:row>
      <xdr:rowOff>38418</xdr:rowOff>
    </xdr:to>
    <xdr:sp macro="" textlink="">
      <xdr:nvSpPr>
        <xdr:cNvPr id="136" name="フローチャート : 判断 135">
          <a:extLst>
            <a:ext uri="{FF2B5EF4-FFF2-40B4-BE49-F238E27FC236}">
              <a16:creationId xmlns:a16="http://schemas.microsoft.com/office/drawing/2014/main" id="{00000000-0008-0000-0300-000088000000}"/>
            </a:ext>
          </a:extLst>
        </xdr:cNvPr>
        <xdr:cNvSpPr/>
      </xdr:nvSpPr>
      <xdr:spPr>
        <a:xfrm>
          <a:off x="3175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48595</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2</xdr:col>
      <xdr:colOff>76200</xdr:colOff>
      <xdr:row>65</xdr:row>
      <xdr:rowOff>139382</xdr:rowOff>
    </xdr:from>
    <xdr:to>
      <xdr:col>3</xdr:col>
      <xdr:colOff>279400</xdr:colOff>
      <xdr:row>67</xdr:row>
      <xdr:rowOff>1588</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1447800" y="11283632"/>
          <a:ext cx="889000" cy="205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27305</xdr:rowOff>
    </xdr:from>
    <xdr:to>
      <xdr:col>3</xdr:col>
      <xdr:colOff>330200</xdr:colOff>
      <xdr:row>63</xdr:row>
      <xdr:rowOff>128905</xdr:rowOff>
    </xdr:to>
    <xdr:sp macro="" textlink="">
      <xdr:nvSpPr>
        <xdr:cNvPr id="139" name="フローチャート : 判断 138">
          <a:extLst>
            <a:ext uri="{FF2B5EF4-FFF2-40B4-BE49-F238E27FC236}">
              <a16:creationId xmlns:a16="http://schemas.microsoft.com/office/drawing/2014/main" id="{00000000-0008-0000-0300-00008B000000}"/>
            </a:ext>
          </a:extLst>
        </xdr:cNvPr>
        <xdr:cNvSpPr/>
      </xdr:nvSpPr>
      <xdr:spPr>
        <a:xfrm>
          <a:off x="2286000" y="10828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139082</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597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153988</xdr:rowOff>
    </xdr:from>
    <xdr:to>
      <xdr:col>2</xdr:col>
      <xdr:colOff>127000</xdr:colOff>
      <xdr:row>64</xdr:row>
      <xdr:rowOff>84138</xdr:rowOff>
    </xdr:to>
    <xdr:sp macro="" textlink="">
      <xdr:nvSpPr>
        <xdr:cNvPr id="141" name="フローチャート : 判断 140">
          <a:extLst>
            <a:ext uri="{FF2B5EF4-FFF2-40B4-BE49-F238E27FC236}">
              <a16:creationId xmlns:a16="http://schemas.microsoft.com/office/drawing/2014/main" id="{00000000-0008-0000-0300-00008D000000}"/>
            </a:ext>
          </a:extLst>
        </xdr:cNvPr>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94315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115253</xdr:rowOff>
    </xdr:from>
    <xdr:to>
      <xdr:col>7</xdr:col>
      <xdr:colOff>203200</xdr:colOff>
      <xdr:row>65</xdr:row>
      <xdr:rowOff>45403</xdr:rowOff>
    </xdr:to>
    <xdr:sp macro="" textlink="">
      <xdr:nvSpPr>
        <xdr:cNvPr id="148" name="円/楕円 147">
          <a:extLst>
            <a:ext uri="{FF2B5EF4-FFF2-40B4-BE49-F238E27FC236}">
              <a16:creationId xmlns:a16="http://schemas.microsoft.com/office/drawing/2014/main" id="{00000000-0008-0000-0300-000094000000}"/>
            </a:ext>
          </a:extLst>
        </xdr:cNvPr>
        <xdr:cNvSpPr/>
      </xdr:nvSpPr>
      <xdr:spPr>
        <a:xfrm>
          <a:off x="4902200" y="11088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87330</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060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40322</xdr:rowOff>
    </xdr:from>
    <xdr:to>
      <xdr:col>6</xdr:col>
      <xdr:colOff>50800</xdr:colOff>
      <xdr:row>65</xdr:row>
      <xdr:rowOff>141922</xdr:rowOff>
    </xdr:to>
    <xdr:sp macro="" textlink="">
      <xdr:nvSpPr>
        <xdr:cNvPr id="150" name="円/楕円 149">
          <a:extLst>
            <a:ext uri="{FF2B5EF4-FFF2-40B4-BE49-F238E27FC236}">
              <a16:creationId xmlns:a16="http://schemas.microsoft.com/office/drawing/2014/main" id="{00000000-0008-0000-0300-000096000000}"/>
            </a:ext>
          </a:extLst>
        </xdr:cNvPr>
        <xdr:cNvSpPr/>
      </xdr:nvSpPr>
      <xdr:spPr>
        <a:xfrm>
          <a:off x="4064000" y="1118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126699</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270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97.3</a:t>
          </a:r>
          <a:endParaRPr kumimoji="1" lang="ja-JP" altLang="en-US" sz="1000" b="1">
            <a:solidFill>
              <a:srgbClr val="FF0000"/>
            </a:solidFill>
            <a:latin typeface="ＭＳ Ｐゴシック"/>
          </a:endParaRPr>
        </a:p>
      </xdr:txBody>
    </xdr:sp>
    <xdr:clientData/>
  </xdr:oneCellAnchor>
  <xdr:twoCellAnchor>
    <xdr:from>
      <xdr:col>4</xdr:col>
      <xdr:colOff>431800</xdr:colOff>
      <xdr:row>65</xdr:row>
      <xdr:rowOff>160972</xdr:rowOff>
    </xdr:from>
    <xdr:to>
      <xdr:col>4</xdr:col>
      <xdr:colOff>533400</xdr:colOff>
      <xdr:row>66</xdr:row>
      <xdr:rowOff>91122</xdr:rowOff>
    </xdr:to>
    <xdr:sp macro="" textlink="">
      <xdr:nvSpPr>
        <xdr:cNvPr id="152" name="円/楕円 151">
          <a:extLst>
            <a:ext uri="{FF2B5EF4-FFF2-40B4-BE49-F238E27FC236}">
              <a16:creationId xmlns:a16="http://schemas.microsoft.com/office/drawing/2014/main" id="{00000000-0008-0000-0300-000098000000}"/>
            </a:ext>
          </a:extLst>
        </xdr:cNvPr>
        <xdr:cNvSpPr/>
      </xdr:nvSpPr>
      <xdr:spPr>
        <a:xfrm>
          <a:off x="3175000" y="1130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66</xdr:row>
      <xdr:rowOff>75899</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391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122238</xdr:rowOff>
    </xdr:from>
    <xdr:to>
      <xdr:col>3</xdr:col>
      <xdr:colOff>330200</xdr:colOff>
      <xdr:row>67</xdr:row>
      <xdr:rowOff>52388</xdr:rowOff>
    </xdr:to>
    <xdr:sp macro="" textlink="">
      <xdr:nvSpPr>
        <xdr:cNvPr id="154" name="円/楕円 153">
          <a:extLst>
            <a:ext uri="{FF2B5EF4-FFF2-40B4-BE49-F238E27FC236}">
              <a16:creationId xmlns:a16="http://schemas.microsoft.com/office/drawing/2014/main" id="{00000000-0008-0000-0300-00009A000000}"/>
            </a:ext>
          </a:extLst>
        </xdr:cNvPr>
        <xdr:cNvSpPr/>
      </xdr:nvSpPr>
      <xdr:spPr>
        <a:xfrm>
          <a:off x="2286000" y="11437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37165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1524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88582</xdr:rowOff>
    </xdr:from>
    <xdr:to>
      <xdr:col>2</xdr:col>
      <xdr:colOff>127000</xdr:colOff>
      <xdr:row>66</xdr:row>
      <xdr:rowOff>18732</xdr:rowOff>
    </xdr:to>
    <xdr:sp macro="" textlink="">
      <xdr:nvSpPr>
        <xdr:cNvPr id="156" name="円/楕円 155">
          <a:extLst>
            <a:ext uri="{FF2B5EF4-FFF2-40B4-BE49-F238E27FC236}">
              <a16:creationId xmlns:a16="http://schemas.microsoft.com/office/drawing/2014/main" id="{00000000-0008-0000-0300-00009C000000}"/>
            </a:ext>
          </a:extLst>
        </xdr:cNvPr>
        <xdr:cNvSpPr/>
      </xdr:nvSpPr>
      <xdr:spPr>
        <a:xfrm>
          <a:off x="1397000" y="11232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3509</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31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[110,531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62/88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115,912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人件費については，定年退職者等の</a:t>
          </a:r>
          <a:r>
            <a:rPr lang="ja-JP" altLang="en-US" sz="1100" b="0" i="0">
              <a:solidFill>
                <a:sysClr val="windowText" lastClr="000000"/>
              </a:solidFill>
              <a:effectLst/>
              <a:latin typeface="+mn-lt"/>
              <a:ea typeface="+mn-ea"/>
              <a:cs typeface="+mn-cs"/>
            </a:rPr>
            <a:t>減少による</a:t>
          </a:r>
          <a:r>
            <a:rPr lang="ja-JP" altLang="ja-JP" sz="1100" b="0" i="0">
              <a:solidFill>
                <a:sysClr val="windowText" lastClr="000000"/>
              </a:solidFill>
              <a:effectLst/>
              <a:latin typeface="+mn-lt"/>
              <a:ea typeface="+mn-ea"/>
              <a:cs typeface="+mn-cs"/>
            </a:rPr>
            <a:t>退職金</a:t>
          </a:r>
          <a:r>
            <a:rPr lang="ja-JP" altLang="en-US" sz="1100" b="0" i="0">
              <a:solidFill>
                <a:sysClr val="windowText" lastClr="000000"/>
              </a:solidFill>
              <a:effectLst/>
              <a:latin typeface="+mn-lt"/>
              <a:ea typeface="+mn-ea"/>
              <a:cs typeface="+mn-cs"/>
            </a:rPr>
            <a:t>の減や人員</a:t>
          </a:r>
          <a:r>
            <a:rPr lang="ja-JP" altLang="ja-JP" sz="1100" b="0" i="0">
              <a:solidFill>
                <a:sysClr val="windowText" lastClr="000000"/>
              </a:solidFill>
              <a:effectLst/>
              <a:latin typeface="+mn-lt"/>
              <a:ea typeface="+mn-ea"/>
              <a:cs typeface="+mn-cs"/>
            </a:rPr>
            <a:t>削減に</a:t>
          </a:r>
          <a:r>
            <a:rPr lang="ja-JP" altLang="en-US" sz="1100" b="0" i="0">
              <a:solidFill>
                <a:sysClr val="windowText" lastClr="000000"/>
              </a:solidFill>
              <a:effectLst/>
              <a:latin typeface="+mn-lt"/>
              <a:ea typeface="+mn-ea"/>
              <a:cs typeface="+mn-cs"/>
            </a:rPr>
            <a:t>よる</a:t>
          </a:r>
          <a:r>
            <a:rPr lang="ja-JP" altLang="ja-JP" sz="1100" b="0" i="0">
              <a:solidFill>
                <a:sysClr val="windowText" lastClr="000000"/>
              </a:solidFill>
              <a:effectLst/>
              <a:latin typeface="+mn-lt"/>
              <a:ea typeface="+mn-ea"/>
              <a:cs typeface="+mn-cs"/>
            </a:rPr>
            <a:t>職員給料等</a:t>
          </a:r>
          <a:r>
            <a:rPr lang="ja-JP" altLang="en-US" sz="1100" b="0" i="0">
              <a:solidFill>
                <a:sysClr val="windowText" lastClr="000000"/>
              </a:solidFill>
              <a:effectLst/>
              <a:latin typeface="+mn-lt"/>
              <a:ea typeface="+mn-ea"/>
              <a:cs typeface="+mn-cs"/>
            </a:rPr>
            <a:t>の減により前年度比で減少している</a:t>
          </a:r>
          <a:r>
            <a:rPr lang="ja-JP" altLang="ja-JP" sz="1100" b="0" i="0">
              <a:solidFill>
                <a:sysClr val="windowText" lastClr="000000"/>
              </a:solidFill>
              <a:effectLst/>
              <a:latin typeface="+mn-lt"/>
              <a:ea typeface="+mn-ea"/>
              <a:cs typeface="+mn-cs"/>
            </a:rPr>
            <a:t>。物件費については，</a:t>
          </a:r>
          <a:r>
            <a:rPr lang="ja-JP" altLang="en-US" sz="1100" b="0" i="0">
              <a:solidFill>
                <a:sysClr val="windowText" lastClr="000000"/>
              </a:solidFill>
              <a:effectLst/>
              <a:latin typeface="+mn-lt"/>
              <a:ea typeface="+mn-ea"/>
              <a:cs typeface="+mn-cs"/>
            </a:rPr>
            <a:t>防災資機材購入</a:t>
          </a:r>
          <a:r>
            <a:rPr lang="ja-JP" altLang="ja-JP" sz="1100" b="0" i="0">
              <a:solidFill>
                <a:sysClr val="windowText" lastClr="000000"/>
              </a:solidFill>
              <a:effectLst/>
              <a:latin typeface="+mn-lt"/>
              <a:ea typeface="+mn-ea"/>
              <a:cs typeface="+mn-cs"/>
            </a:rPr>
            <a:t>による</a:t>
          </a:r>
          <a:r>
            <a:rPr lang="ja-JP" altLang="en-US" sz="1100" b="0" i="0">
              <a:solidFill>
                <a:sysClr val="windowText" lastClr="000000"/>
              </a:solidFill>
              <a:effectLst/>
              <a:latin typeface="+mn-lt"/>
              <a:ea typeface="+mn-ea"/>
              <a:cs typeface="+mn-cs"/>
            </a:rPr>
            <a:t>備品購入費の増等により前年度比で微増となっている</a:t>
          </a:r>
          <a:r>
            <a:rPr lang="ja-JP" altLang="ja-JP" sz="1100" b="0" i="0">
              <a:solidFill>
                <a:sysClr val="windowText" lastClr="000000"/>
              </a:solidFill>
              <a:effectLst/>
              <a:latin typeface="+mn-lt"/>
              <a:ea typeface="+mn-ea"/>
              <a:cs typeface="+mn-cs"/>
            </a:rPr>
            <a:t>。類似団体の平均を上回っている状況にあるため，今後事務事業の見直しや，アウトソーシングの活用などを一層推進し，人件費及び物件費等の抑制を図っていく。</a:t>
          </a:r>
          <a:endParaRPr kumimoji="1" lang="ja-JP" altLang="en-US" sz="1300">
            <a:solidFill>
              <a:sysClr val="windowText" lastClr="000000"/>
            </a:solidFill>
            <a:latin typeface="ＭＳ Ｐゴシック"/>
          </a:endParaRPr>
        </a:p>
      </xdr:txBody>
    </xdr:sp>
    <xdr:clientData/>
  </xdr:twoCellAnchor>
  <xdr:oneCellAnchor>
    <xdr:from>
      <xdr:col>1</xdr:col>
      <xdr:colOff>38100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45977</xdr:rowOff>
    </xdr:from>
    <xdr:to>
      <xdr:col>7</xdr:col>
      <xdr:colOff>152400</xdr:colOff>
      <xdr:row>89</xdr:row>
      <xdr:rowOff>125952</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933427"/>
          <a:ext cx="0" cy="14515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98029</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357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155,255</a:t>
          </a:r>
          <a:endParaRPr kumimoji="1" lang="ja-JP" altLang="en-US" sz="1000" b="1">
            <a:latin typeface="ＭＳ Ｐゴシック"/>
          </a:endParaRPr>
        </a:p>
      </xdr:txBody>
    </xdr:sp>
    <xdr:clientData/>
  </xdr:oneCellAnchor>
  <xdr:twoCellAnchor>
    <xdr:from>
      <xdr:col>7</xdr:col>
      <xdr:colOff>63500</xdr:colOff>
      <xdr:row>89</xdr:row>
      <xdr:rowOff>125952</xdr:rowOff>
    </xdr:from>
    <xdr:to>
      <xdr:col>7</xdr:col>
      <xdr:colOff>241300</xdr:colOff>
      <xdr:row>89</xdr:row>
      <xdr:rowOff>125952</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385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132354</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676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71,036</a:t>
          </a:r>
          <a:endParaRPr kumimoji="1" lang="ja-JP" altLang="en-US" sz="1000" b="1">
            <a:latin typeface="ＭＳ Ｐゴシック"/>
          </a:endParaRPr>
        </a:p>
      </xdr:txBody>
    </xdr:sp>
    <xdr:clientData/>
  </xdr:oneCellAnchor>
  <xdr:twoCellAnchor>
    <xdr:from>
      <xdr:col>7</xdr:col>
      <xdr:colOff>63500</xdr:colOff>
      <xdr:row>81</xdr:row>
      <xdr:rowOff>45977</xdr:rowOff>
    </xdr:from>
    <xdr:to>
      <xdr:col>7</xdr:col>
      <xdr:colOff>241300</xdr:colOff>
      <xdr:row>81</xdr:row>
      <xdr:rowOff>45977</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93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40903</xdr:rowOff>
    </xdr:from>
    <xdr:to>
      <xdr:col>7</xdr:col>
      <xdr:colOff>152400</xdr:colOff>
      <xdr:row>85</xdr:row>
      <xdr:rowOff>64618</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4114800" y="14614153"/>
          <a:ext cx="838200" cy="2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72907</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430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104,429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56380</xdr:rowOff>
    </xdr:from>
    <xdr:to>
      <xdr:col>7</xdr:col>
      <xdr:colOff>203200</xdr:colOff>
      <xdr:row>84</xdr:row>
      <xdr:rowOff>157980</xdr:rowOff>
    </xdr:to>
    <xdr:sp macro="" textlink="">
      <xdr:nvSpPr>
        <xdr:cNvPr id="196" name="フローチャート : 判断 195">
          <a:extLst>
            <a:ext uri="{FF2B5EF4-FFF2-40B4-BE49-F238E27FC236}">
              <a16:creationId xmlns:a16="http://schemas.microsoft.com/office/drawing/2014/main" id="{00000000-0008-0000-0300-0000C4000000}"/>
            </a:ext>
          </a:extLst>
        </xdr:cNvPr>
        <xdr:cNvSpPr/>
      </xdr:nvSpPr>
      <xdr:spPr>
        <a:xfrm>
          <a:off x="4902200" y="1445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85</xdr:row>
      <xdr:rowOff>64618</xdr:rowOff>
    </xdr:from>
    <xdr:to>
      <xdr:col>6</xdr:col>
      <xdr:colOff>0</xdr:colOff>
      <xdr:row>86</xdr:row>
      <xdr:rowOff>38241</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3225800" y="14637868"/>
          <a:ext cx="889000" cy="145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83905</xdr:rowOff>
    </xdr:from>
    <xdr:to>
      <xdr:col>6</xdr:col>
      <xdr:colOff>50800</xdr:colOff>
      <xdr:row>85</xdr:row>
      <xdr:rowOff>14055</xdr:rowOff>
    </xdr:to>
    <xdr:sp macro="" textlink="">
      <xdr:nvSpPr>
        <xdr:cNvPr id="198" name="フローチャート : 判断 197">
          <a:extLst>
            <a:ext uri="{FF2B5EF4-FFF2-40B4-BE49-F238E27FC236}">
              <a16:creationId xmlns:a16="http://schemas.microsoft.com/office/drawing/2014/main" id="{00000000-0008-0000-0300-0000C6000000}"/>
            </a:ext>
          </a:extLst>
        </xdr:cNvPr>
        <xdr:cNvSpPr/>
      </xdr:nvSpPr>
      <xdr:spPr>
        <a:xfrm>
          <a:off x="4064000" y="1448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24232</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425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106,026</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38241</xdr:rowOff>
    </xdr:from>
    <xdr:to>
      <xdr:col>4</xdr:col>
      <xdr:colOff>482600</xdr:colOff>
      <xdr:row>86</xdr:row>
      <xdr:rowOff>51392</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2336800" y="14782941"/>
          <a:ext cx="889000" cy="131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138871</xdr:rowOff>
    </xdr:from>
    <xdr:to>
      <xdr:col>4</xdr:col>
      <xdr:colOff>533400</xdr:colOff>
      <xdr:row>85</xdr:row>
      <xdr:rowOff>69021</xdr:rowOff>
    </xdr:to>
    <xdr:sp macro="" textlink="">
      <xdr:nvSpPr>
        <xdr:cNvPr id="201" name="フローチャート : 判断 200">
          <a:extLst>
            <a:ext uri="{FF2B5EF4-FFF2-40B4-BE49-F238E27FC236}">
              <a16:creationId xmlns:a16="http://schemas.microsoft.com/office/drawing/2014/main" id="{00000000-0008-0000-0300-0000C9000000}"/>
            </a:ext>
          </a:extLst>
        </xdr:cNvPr>
        <xdr:cNvSpPr/>
      </xdr:nvSpPr>
      <xdr:spPr>
        <a:xfrm>
          <a:off x="3175000" y="1454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79198</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430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109,215</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51392</xdr:rowOff>
    </xdr:from>
    <xdr:to>
      <xdr:col>3</xdr:col>
      <xdr:colOff>279400</xdr:colOff>
      <xdr:row>86</xdr:row>
      <xdr:rowOff>59596</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flipV="1">
          <a:off x="1447800" y="14796092"/>
          <a:ext cx="889000" cy="8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43695</xdr:rowOff>
    </xdr:from>
    <xdr:to>
      <xdr:col>3</xdr:col>
      <xdr:colOff>330200</xdr:colOff>
      <xdr:row>84</xdr:row>
      <xdr:rowOff>145295</xdr:rowOff>
    </xdr:to>
    <xdr:sp macro="" textlink="">
      <xdr:nvSpPr>
        <xdr:cNvPr id="204" name="フローチャート : 判断 203">
          <a:extLst>
            <a:ext uri="{FF2B5EF4-FFF2-40B4-BE49-F238E27FC236}">
              <a16:creationId xmlns:a16="http://schemas.microsoft.com/office/drawing/2014/main" id="{00000000-0008-0000-0300-0000CC000000}"/>
            </a:ext>
          </a:extLst>
        </xdr:cNvPr>
        <xdr:cNvSpPr/>
      </xdr:nvSpPr>
      <xdr:spPr>
        <a:xfrm>
          <a:off x="2286000" y="14445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155472</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4214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103,693</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67635</xdr:rowOff>
    </xdr:from>
    <xdr:to>
      <xdr:col>2</xdr:col>
      <xdr:colOff>127000</xdr:colOff>
      <xdr:row>84</xdr:row>
      <xdr:rowOff>169235</xdr:rowOff>
    </xdr:to>
    <xdr:sp macro="" textlink="">
      <xdr:nvSpPr>
        <xdr:cNvPr id="206" name="フローチャート : 判断 205">
          <a:extLst>
            <a:ext uri="{FF2B5EF4-FFF2-40B4-BE49-F238E27FC236}">
              <a16:creationId xmlns:a16="http://schemas.microsoft.com/office/drawing/2014/main" id="{00000000-0008-0000-0300-0000CE000000}"/>
            </a:ext>
          </a:extLst>
        </xdr:cNvPr>
        <xdr:cNvSpPr/>
      </xdr:nvSpPr>
      <xdr:spPr>
        <a:xfrm>
          <a:off x="1397000" y="14469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7962</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4238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105,082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161553</xdr:rowOff>
    </xdr:from>
    <xdr:to>
      <xdr:col>7</xdr:col>
      <xdr:colOff>203200</xdr:colOff>
      <xdr:row>85</xdr:row>
      <xdr:rowOff>91703</xdr:rowOff>
    </xdr:to>
    <xdr:sp macro="" textlink="">
      <xdr:nvSpPr>
        <xdr:cNvPr id="213" name="円/楕円 212">
          <a:extLst>
            <a:ext uri="{FF2B5EF4-FFF2-40B4-BE49-F238E27FC236}">
              <a16:creationId xmlns:a16="http://schemas.microsoft.com/office/drawing/2014/main" id="{00000000-0008-0000-0300-0000D5000000}"/>
            </a:ext>
          </a:extLst>
        </xdr:cNvPr>
        <xdr:cNvSpPr/>
      </xdr:nvSpPr>
      <xdr:spPr>
        <a:xfrm>
          <a:off x="4902200" y="1456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133630</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4535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110,531</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13818</xdr:rowOff>
    </xdr:from>
    <xdr:to>
      <xdr:col>6</xdr:col>
      <xdr:colOff>50800</xdr:colOff>
      <xdr:row>85</xdr:row>
      <xdr:rowOff>115418</xdr:rowOff>
    </xdr:to>
    <xdr:sp macro="" textlink="">
      <xdr:nvSpPr>
        <xdr:cNvPr id="215" name="円/楕円 214">
          <a:extLst>
            <a:ext uri="{FF2B5EF4-FFF2-40B4-BE49-F238E27FC236}">
              <a16:creationId xmlns:a16="http://schemas.microsoft.com/office/drawing/2014/main" id="{00000000-0008-0000-0300-0000D7000000}"/>
            </a:ext>
          </a:extLst>
        </xdr:cNvPr>
        <xdr:cNvSpPr/>
      </xdr:nvSpPr>
      <xdr:spPr>
        <a:xfrm>
          <a:off x="4064000" y="1458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100195</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46734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111,907</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158891</xdr:rowOff>
    </xdr:from>
    <xdr:to>
      <xdr:col>4</xdr:col>
      <xdr:colOff>533400</xdr:colOff>
      <xdr:row>86</xdr:row>
      <xdr:rowOff>89041</xdr:rowOff>
    </xdr:to>
    <xdr:sp macro="" textlink="">
      <xdr:nvSpPr>
        <xdr:cNvPr id="217" name="円/楕円 216">
          <a:extLst>
            <a:ext uri="{FF2B5EF4-FFF2-40B4-BE49-F238E27FC236}">
              <a16:creationId xmlns:a16="http://schemas.microsoft.com/office/drawing/2014/main" id="{00000000-0008-0000-0300-0000D9000000}"/>
            </a:ext>
          </a:extLst>
        </xdr:cNvPr>
        <xdr:cNvSpPr/>
      </xdr:nvSpPr>
      <xdr:spPr>
        <a:xfrm>
          <a:off x="3175000" y="14732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73818</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4818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120,324</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592</xdr:rowOff>
    </xdr:from>
    <xdr:to>
      <xdr:col>3</xdr:col>
      <xdr:colOff>330200</xdr:colOff>
      <xdr:row>86</xdr:row>
      <xdr:rowOff>102192</xdr:rowOff>
    </xdr:to>
    <xdr:sp macro="" textlink="">
      <xdr:nvSpPr>
        <xdr:cNvPr id="219" name="円/楕円 218">
          <a:extLst>
            <a:ext uri="{FF2B5EF4-FFF2-40B4-BE49-F238E27FC236}">
              <a16:creationId xmlns:a16="http://schemas.microsoft.com/office/drawing/2014/main" id="{00000000-0008-0000-0300-0000DB000000}"/>
            </a:ext>
          </a:extLst>
        </xdr:cNvPr>
        <xdr:cNvSpPr/>
      </xdr:nvSpPr>
      <xdr:spPr>
        <a:xfrm>
          <a:off x="2286000" y="1474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86969</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483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121,087</a:t>
          </a:r>
          <a:endParaRPr kumimoji="1" lang="ja-JP" altLang="en-US" sz="1000" b="1">
            <a:solidFill>
              <a:srgbClr val="FF0000"/>
            </a:solidFill>
            <a:latin typeface="ＭＳ Ｐゴシック"/>
          </a:endParaRPr>
        </a:p>
      </xdr:txBody>
    </xdr:sp>
    <xdr:clientData/>
  </xdr:oneCellAnchor>
  <xdr:twoCellAnchor>
    <xdr:from>
      <xdr:col>2</xdr:col>
      <xdr:colOff>25400</xdr:colOff>
      <xdr:row>86</xdr:row>
      <xdr:rowOff>8796</xdr:rowOff>
    </xdr:from>
    <xdr:to>
      <xdr:col>2</xdr:col>
      <xdr:colOff>127000</xdr:colOff>
      <xdr:row>86</xdr:row>
      <xdr:rowOff>110396</xdr:rowOff>
    </xdr:to>
    <xdr:sp macro="" textlink="">
      <xdr:nvSpPr>
        <xdr:cNvPr id="221" name="円/楕円 220">
          <a:extLst>
            <a:ext uri="{FF2B5EF4-FFF2-40B4-BE49-F238E27FC236}">
              <a16:creationId xmlns:a16="http://schemas.microsoft.com/office/drawing/2014/main" id="{00000000-0008-0000-0300-0000DD000000}"/>
            </a:ext>
          </a:extLst>
        </xdr:cNvPr>
        <xdr:cNvSpPr/>
      </xdr:nvSpPr>
      <xdr:spPr>
        <a:xfrm>
          <a:off x="1397000" y="1475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95173</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4839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121,563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[101.8]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23</a:t>
          </a:r>
          <a:r>
            <a:rPr lang="ja-JP" altLang="ja-JP"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4</a:t>
          </a:r>
          <a:r>
            <a:rPr lang="ja-JP" altLang="ja-JP" sz="1100" b="0" i="0">
              <a:solidFill>
                <a:sysClr val="windowText" lastClr="000000"/>
              </a:solidFill>
              <a:effectLst/>
              <a:latin typeface="+mn-lt"/>
              <a:ea typeface="+mn-ea"/>
              <a:cs typeface="+mn-cs"/>
            </a:rPr>
            <a:t>月に給与制度の見直しを行い</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東京都に準拠した給料表に移行した結果</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23</a:t>
          </a:r>
          <a:r>
            <a:rPr lang="ja-JP" altLang="ja-JP" sz="1100" b="0" i="0">
              <a:solidFill>
                <a:sysClr val="windowText" lastClr="000000"/>
              </a:solidFill>
              <a:effectLst/>
              <a:latin typeface="+mn-lt"/>
              <a:ea typeface="+mn-ea"/>
              <a:cs typeface="+mn-cs"/>
            </a:rPr>
            <a:t>年ラスパイレス指数は、類似団体平均値とほぼ均衡する水準まで改善が図られていた。その後</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東日本大震災への対応による国の給与削減措置の影響により</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24</a:t>
          </a:r>
          <a:r>
            <a:rPr lang="ja-JP" altLang="ja-JP" sz="1100" b="0" i="0">
              <a:solidFill>
                <a:sysClr val="windowText" lastClr="000000"/>
              </a:solidFill>
              <a:effectLst/>
              <a:latin typeface="+mn-lt"/>
              <a:ea typeface="+mn-ea"/>
              <a:cs typeface="+mn-cs"/>
            </a:rPr>
            <a:t>年では</a:t>
          </a:r>
          <a:r>
            <a:rPr lang="en-US" altLang="ja-JP" sz="1100" b="0" i="0">
              <a:solidFill>
                <a:sysClr val="windowText" lastClr="000000"/>
              </a:solidFill>
              <a:effectLst/>
              <a:latin typeface="+mn-lt"/>
              <a:ea typeface="+mn-ea"/>
              <a:cs typeface="+mn-cs"/>
            </a:rPr>
            <a:t>109.2</a:t>
          </a:r>
          <a:r>
            <a:rPr lang="ja-JP" altLang="en-US"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25</a:t>
          </a:r>
          <a:r>
            <a:rPr lang="ja-JP" altLang="en-US" sz="1100" b="0" i="0">
              <a:solidFill>
                <a:sysClr val="windowText" lastClr="000000"/>
              </a:solidFill>
              <a:effectLst/>
              <a:latin typeface="+mn-lt"/>
              <a:ea typeface="+mn-ea"/>
              <a:cs typeface="+mn-cs"/>
            </a:rPr>
            <a:t>年では</a:t>
          </a:r>
          <a:r>
            <a:rPr lang="en-US" altLang="ja-JP" sz="1100" b="0" i="0">
              <a:solidFill>
                <a:sysClr val="windowText" lastClr="000000"/>
              </a:solidFill>
              <a:effectLst/>
              <a:latin typeface="+mn-lt"/>
              <a:ea typeface="+mn-ea"/>
              <a:cs typeface="+mn-cs"/>
            </a:rPr>
            <a:t>110.4</a:t>
          </a:r>
          <a:r>
            <a:rPr lang="ja-JP" altLang="en-US" sz="1100" b="0" i="0">
              <a:solidFill>
                <a:sysClr val="windowText" lastClr="000000"/>
              </a:solidFill>
              <a:effectLst/>
              <a:latin typeface="+mn-lt"/>
              <a:ea typeface="+mn-ea"/>
              <a:cs typeface="+mn-cs"/>
            </a:rPr>
            <a:t>と上昇したが，給与削減措置が終了したことで平成</a:t>
          </a:r>
          <a:r>
            <a:rPr lang="en-US" altLang="ja-JP" sz="1100" b="0" i="0">
              <a:solidFill>
                <a:sysClr val="windowText" lastClr="000000"/>
              </a:solidFill>
              <a:effectLst/>
              <a:latin typeface="+mn-lt"/>
              <a:ea typeface="+mn-ea"/>
              <a:cs typeface="+mn-cs"/>
            </a:rPr>
            <a:t>26</a:t>
          </a:r>
          <a:r>
            <a:rPr lang="ja-JP" altLang="en-US" sz="1100" b="0" i="0">
              <a:solidFill>
                <a:sysClr val="windowText" lastClr="000000"/>
              </a:solidFill>
              <a:effectLst/>
              <a:latin typeface="+mn-lt"/>
              <a:ea typeface="+mn-ea"/>
              <a:cs typeface="+mn-cs"/>
            </a:rPr>
            <a:t>年では</a:t>
          </a:r>
          <a:r>
            <a:rPr lang="en-US" altLang="ja-JP" sz="1100" b="0" i="0">
              <a:solidFill>
                <a:sysClr val="windowText" lastClr="000000"/>
              </a:solidFill>
              <a:effectLst/>
              <a:latin typeface="+mn-lt"/>
              <a:ea typeface="+mn-ea"/>
              <a:cs typeface="+mn-cs"/>
            </a:rPr>
            <a:t>101.8</a:t>
          </a:r>
          <a:r>
            <a:rPr lang="ja-JP" altLang="en-US" sz="1100" b="0" i="0">
              <a:solidFill>
                <a:sysClr val="windowText" lastClr="000000"/>
              </a:solidFill>
              <a:effectLst/>
              <a:latin typeface="+mn-lt"/>
              <a:ea typeface="+mn-ea"/>
              <a:cs typeface="+mn-cs"/>
            </a:rPr>
            <a:t>と類似団体平均値に近づく結果となっている。</a:t>
          </a:r>
          <a:endParaRPr kumimoji="1" lang="ja-JP" altLang="en-US" sz="13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88</xdr:row>
      <xdr:rowOff>120650</xdr:rowOff>
    </xdr:from>
    <xdr:to>
      <xdr:col>26</xdr:col>
      <xdr:colOff>76200</xdr:colOff>
      <xdr:row>88</xdr:row>
      <xdr:rowOff>120650</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149877</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81</xdr:row>
      <xdr:rowOff>114300</xdr:rowOff>
    </xdr:from>
    <xdr:to>
      <xdr:col>26</xdr:col>
      <xdr:colOff>76200</xdr:colOff>
      <xdr:row>81</xdr:row>
      <xdr:rowOff>114300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143527</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6" name="給与水準   （国との比較）グラフ枠">
          <a:extLst>
            <a:ext uri="{FF2B5EF4-FFF2-40B4-BE49-F238E27FC236}">
              <a16:creationId xmlns:a16="http://schemas.microsoft.com/office/drawing/2014/main" id="{00000000-0008-0000-0300-0000F6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11748</xdr:rowOff>
    </xdr:from>
    <xdr:to>
      <xdr:col>24</xdr:col>
      <xdr:colOff>558800</xdr:colOff>
      <xdr:row>86</xdr:row>
      <xdr:rowOff>77470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flipV="1">
          <a:off x="17018000" y="13899198"/>
          <a:ext cx="0" cy="9229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49547</xdr:rowOff>
    </xdr:from>
    <xdr:ext cx="762000" cy="259045"/>
    <xdr:sp macro="" textlink="">
      <xdr:nvSpPr>
        <xdr:cNvPr id="248" name="給与水準   （国との比較）最小値テキスト">
          <a:extLst>
            <a:ext uri="{FF2B5EF4-FFF2-40B4-BE49-F238E27FC236}">
              <a16:creationId xmlns:a16="http://schemas.microsoft.com/office/drawing/2014/main" id="{00000000-0008-0000-0300-0000F8000000}"/>
            </a:ext>
          </a:extLst>
        </xdr:cNvPr>
        <xdr:cNvSpPr txBox="1"/>
      </xdr:nvSpPr>
      <xdr:spPr>
        <a:xfrm>
          <a:off x="17106900" y="1479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103.6</a:t>
          </a:r>
          <a:endParaRPr kumimoji="1" lang="ja-JP" altLang="en-US" sz="1000" b="1">
            <a:latin typeface="ＭＳ Ｐゴシック"/>
          </a:endParaRPr>
        </a:p>
      </xdr:txBody>
    </xdr:sp>
    <xdr:clientData/>
  </xdr:oneCellAnchor>
  <xdr:twoCellAnchor>
    <xdr:from>
      <xdr:col>24</xdr:col>
      <xdr:colOff>469900</xdr:colOff>
      <xdr:row>86</xdr:row>
      <xdr:rowOff>77470</xdr:rowOff>
    </xdr:from>
    <xdr:to>
      <xdr:col>24</xdr:col>
      <xdr:colOff>647700</xdr:colOff>
      <xdr:row>86</xdr:row>
      <xdr:rowOff>77470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6929100" y="1482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98125</xdr:rowOff>
    </xdr:from>
    <xdr:ext cx="762000" cy="259045"/>
    <xdr:sp macro="" textlink="">
      <xdr:nvSpPr>
        <xdr:cNvPr id="250" name="給与水準   （国との比較）最大値テキスト">
          <a:extLst>
            <a:ext uri="{FF2B5EF4-FFF2-40B4-BE49-F238E27FC236}">
              <a16:creationId xmlns:a16="http://schemas.microsoft.com/office/drawing/2014/main" id="{00000000-0008-0000-0300-0000FA000000}"/>
            </a:ext>
          </a:extLst>
        </xdr:cNvPr>
        <xdr:cNvSpPr txBox="1"/>
      </xdr:nvSpPr>
      <xdr:spPr>
        <a:xfrm>
          <a:off x="17106900" y="13642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24</xdr:col>
      <xdr:colOff>469900</xdr:colOff>
      <xdr:row>81</xdr:row>
      <xdr:rowOff>11748</xdr:rowOff>
    </xdr:from>
    <xdr:to>
      <xdr:col>24</xdr:col>
      <xdr:colOff>647700</xdr:colOff>
      <xdr:row>81</xdr:row>
      <xdr:rowOff>11748</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929100" y="138991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140336</xdr:rowOff>
    </xdr:from>
    <xdr:to>
      <xdr:col>24</xdr:col>
      <xdr:colOff>558800</xdr:colOff>
      <xdr:row>88</xdr:row>
      <xdr:rowOff>144780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6179800" y="14713586"/>
          <a:ext cx="838200" cy="518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102570</xdr:rowOff>
    </xdr:from>
    <xdr:ext cx="762000" cy="259045"/>
    <xdr:sp macro="" textlink="">
      <xdr:nvSpPr>
        <xdr:cNvPr id="253" name="給与水準   （国との比較）平均値テキスト">
          <a:extLst>
            <a:ext uri="{FF2B5EF4-FFF2-40B4-BE49-F238E27FC236}">
              <a16:creationId xmlns:a16="http://schemas.microsoft.com/office/drawing/2014/main" id="{00000000-0008-0000-0300-0000FD000000}"/>
            </a:ext>
          </a:extLst>
        </xdr:cNvPr>
        <xdr:cNvSpPr txBox="1"/>
      </xdr:nvSpPr>
      <xdr:spPr>
        <a:xfrm>
          <a:off x="17106900" y="143329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86043</xdr:rowOff>
    </xdr:from>
    <xdr:to>
      <xdr:col>24</xdr:col>
      <xdr:colOff>609600</xdr:colOff>
      <xdr:row>85</xdr:row>
      <xdr:rowOff>16193</xdr:rowOff>
    </xdr:to>
    <xdr:sp macro="" textlink="">
      <xdr:nvSpPr>
        <xdr:cNvPr id="254" name="フローチャート : 判断 253">
          <a:extLst>
            <a:ext uri="{FF2B5EF4-FFF2-40B4-BE49-F238E27FC236}">
              <a16:creationId xmlns:a16="http://schemas.microsoft.com/office/drawing/2014/main" id="{00000000-0008-0000-0300-0000FE000000}"/>
            </a:ext>
          </a:extLst>
        </xdr:cNvPr>
        <xdr:cNvSpPr/>
      </xdr:nvSpPr>
      <xdr:spPr>
        <a:xfrm>
          <a:off x="16967200" y="14487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72389</xdr:rowOff>
    </xdr:from>
    <xdr:to>
      <xdr:col>23</xdr:col>
      <xdr:colOff>406400</xdr:colOff>
      <xdr:row>88</xdr:row>
      <xdr:rowOff>144780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5290800" y="151599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66357</xdr:rowOff>
    </xdr:from>
    <xdr:to>
      <xdr:col>23</xdr:col>
      <xdr:colOff>457200</xdr:colOff>
      <xdr:row>87</xdr:row>
      <xdr:rowOff>167957</xdr:rowOff>
    </xdr:to>
    <xdr:sp macro="" textlink="">
      <xdr:nvSpPr>
        <xdr:cNvPr id="256" name="フローチャート : 判断 255">
          <a:extLst>
            <a:ext uri="{FF2B5EF4-FFF2-40B4-BE49-F238E27FC236}">
              <a16:creationId xmlns:a16="http://schemas.microsoft.com/office/drawing/2014/main" id="{00000000-0008-0000-0300-000000010000}"/>
            </a:ext>
          </a:extLst>
        </xdr:cNvPr>
        <xdr:cNvSpPr/>
      </xdr:nvSpPr>
      <xdr:spPr>
        <a:xfrm>
          <a:off x="16129000" y="14982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6684</xdr:rowOff>
    </xdr:from>
    <xdr:ext cx="7366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5798800" y="14751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67945</xdr:rowOff>
    </xdr:from>
    <xdr:to>
      <xdr:col>22</xdr:col>
      <xdr:colOff>203200</xdr:colOff>
      <xdr:row>88</xdr:row>
      <xdr:rowOff>72389</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4401800" y="14641195"/>
          <a:ext cx="889000" cy="518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84455</xdr:rowOff>
    </xdr:from>
    <xdr:to>
      <xdr:col>22</xdr:col>
      <xdr:colOff>254000</xdr:colOff>
      <xdr:row>88</xdr:row>
      <xdr:rowOff>14605</xdr:rowOff>
    </xdr:to>
    <xdr:sp macro="" textlink="">
      <xdr:nvSpPr>
        <xdr:cNvPr id="259" name="フローチャート : 判断 258">
          <a:extLst>
            <a:ext uri="{FF2B5EF4-FFF2-40B4-BE49-F238E27FC236}">
              <a16:creationId xmlns:a16="http://schemas.microsoft.com/office/drawing/2014/main" id="{00000000-0008-0000-0300-000003010000}"/>
            </a:ext>
          </a:extLst>
        </xdr:cNvPr>
        <xdr:cNvSpPr/>
      </xdr:nvSpPr>
      <xdr:spPr>
        <a:xfrm>
          <a:off x="15240000" y="1500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24782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909800" y="1476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67945</xdr:rowOff>
    </xdr:from>
    <xdr:to>
      <xdr:col>21</xdr:col>
      <xdr:colOff>0</xdr:colOff>
      <xdr:row>85</xdr:row>
      <xdr:rowOff>122238</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3512800" y="1464119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152400</xdr:rowOff>
    </xdr:from>
    <xdr:to>
      <xdr:col>21</xdr:col>
      <xdr:colOff>50800</xdr:colOff>
      <xdr:row>85</xdr:row>
      <xdr:rowOff>82550</xdr:rowOff>
    </xdr:to>
    <xdr:sp macro="" textlink="">
      <xdr:nvSpPr>
        <xdr:cNvPr id="262" name="フローチャート : 判断 261">
          <a:extLst>
            <a:ext uri="{FF2B5EF4-FFF2-40B4-BE49-F238E27FC236}">
              <a16:creationId xmlns:a16="http://schemas.microsoft.com/office/drawing/2014/main" id="{00000000-0008-0000-0300-000006010000}"/>
            </a:ext>
          </a:extLst>
        </xdr:cNvPr>
        <xdr:cNvSpPr/>
      </xdr:nvSpPr>
      <xdr:spPr>
        <a:xfrm>
          <a:off x="14351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92727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020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100.0</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164464</xdr:rowOff>
    </xdr:from>
    <xdr:to>
      <xdr:col>19</xdr:col>
      <xdr:colOff>533400</xdr:colOff>
      <xdr:row>85</xdr:row>
      <xdr:rowOff>94614</xdr:rowOff>
    </xdr:to>
    <xdr:sp macro="" textlink="">
      <xdr:nvSpPr>
        <xdr:cNvPr id="264" name="フローチャート : 判断 263">
          <a:extLst>
            <a:ext uri="{FF2B5EF4-FFF2-40B4-BE49-F238E27FC236}">
              <a16:creationId xmlns:a16="http://schemas.microsoft.com/office/drawing/2014/main" id="{00000000-0008-0000-0300-000008010000}"/>
            </a:ext>
          </a:extLst>
        </xdr:cNvPr>
        <xdr:cNvSpPr/>
      </xdr:nvSpPr>
      <xdr:spPr>
        <a:xfrm>
          <a:off x="13462000" y="14566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104791</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3131800" y="14335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89536</xdr:rowOff>
    </xdr:from>
    <xdr:to>
      <xdr:col>24</xdr:col>
      <xdr:colOff>609600</xdr:colOff>
      <xdr:row>86</xdr:row>
      <xdr:rowOff>19686</xdr:rowOff>
    </xdr:to>
    <xdr:sp macro="" textlink="">
      <xdr:nvSpPr>
        <xdr:cNvPr id="271" name="円/楕円 270">
          <a:extLst>
            <a:ext uri="{FF2B5EF4-FFF2-40B4-BE49-F238E27FC236}">
              <a16:creationId xmlns:a16="http://schemas.microsoft.com/office/drawing/2014/main" id="{00000000-0008-0000-0300-00000F010000}"/>
            </a:ext>
          </a:extLst>
        </xdr:cNvPr>
        <xdr:cNvSpPr/>
      </xdr:nvSpPr>
      <xdr:spPr>
        <a:xfrm>
          <a:off x="16967200" y="1466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156863</xdr:rowOff>
    </xdr:from>
    <xdr:ext cx="762000" cy="259045"/>
    <xdr:sp macro="" textlink="">
      <xdr:nvSpPr>
        <xdr:cNvPr id="272" name="給与水準   （国との比較）該当値テキスト">
          <a:extLst>
            <a:ext uri="{FF2B5EF4-FFF2-40B4-BE49-F238E27FC236}">
              <a16:creationId xmlns:a16="http://schemas.microsoft.com/office/drawing/2014/main" id="{00000000-0008-0000-0300-000010010000}"/>
            </a:ext>
          </a:extLst>
        </xdr:cNvPr>
        <xdr:cNvSpPr txBox="1"/>
      </xdr:nvSpPr>
      <xdr:spPr>
        <a:xfrm>
          <a:off x="17106900" y="14558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93980</xdr:rowOff>
    </xdr:from>
    <xdr:to>
      <xdr:col>23</xdr:col>
      <xdr:colOff>457200</xdr:colOff>
      <xdr:row>89</xdr:row>
      <xdr:rowOff>24130</xdr:rowOff>
    </xdr:to>
    <xdr:sp macro="" textlink="">
      <xdr:nvSpPr>
        <xdr:cNvPr id="273" name="円/楕円 272">
          <a:extLst>
            <a:ext uri="{FF2B5EF4-FFF2-40B4-BE49-F238E27FC236}">
              <a16:creationId xmlns:a16="http://schemas.microsoft.com/office/drawing/2014/main" id="{00000000-0008-0000-0300-000011010000}"/>
            </a:ext>
          </a:extLst>
        </xdr:cNvPr>
        <xdr:cNvSpPr/>
      </xdr:nvSpPr>
      <xdr:spPr>
        <a:xfrm>
          <a:off x="16129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8907</xdr:rowOff>
    </xdr:from>
    <xdr:ext cx="7366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798800" y="15267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21589</xdr:rowOff>
    </xdr:from>
    <xdr:to>
      <xdr:col>22</xdr:col>
      <xdr:colOff>254000</xdr:colOff>
      <xdr:row>88</xdr:row>
      <xdr:rowOff>123189</xdr:rowOff>
    </xdr:to>
    <xdr:sp macro="" textlink="">
      <xdr:nvSpPr>
        <xdr:cNvPr id="275" name="円/楕円 274">
          <a:extLst>
            <a:ext uri="{FF2B5EF4-FFF2-40B4-BE49-F238E27FC236}">
              <a16:creationId xmlns:a16="http://schemas.microsoft.com/office/drawing/2014/main" id="{00000000-0008-0000-0300-000013010000}"/>
            </a:ext>
          </a:extLst>
        </xdr:cNvPr>
        <xdr:cNvSpPr/>
      </xdr:nvSpPr>
      <xdr:spPr>
        <a:xfrm>
          <a:off x="15240000" y="15109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107966</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4909800" y="15195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109.2</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17145</xdr:rowOff>
    </xdr:from>
    <xdr:to>
      <xdr:col>21</xdr:col>
      <xdr:colOff>50800</xdr:colOff>
      <xdr:row>85</xdr:row>
      <xdr:rowOff>118745</xdr:rowOff>
    </xdr:to>
    <xdr:sp macro="" textlink="">
      <xdr:nvSpPr>
        <xdr:cNvPr id="277" name="円/楕円 276">
          <a:extLst>
            <a:ext uri="{FF2B5EF4-FFF2-40B4-BE49-F238E27FC236}">
              <a16:creationId xmlns:a16="http://schemas.microsoft.com/office/drawing/2014/main" id="{00000000-0008-0000-0300-000015010000}"/>
            </a:ext>
          </a:extLst>
        </xdr:cNvPr>
        <xdr:cNvSpPr/>
      </xdr:nvSpPr>
      <xdr:spPr>
        <a:xfrm>
          <a:off x="14351000" y="1459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103522</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020800" y="14676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71438</xdr:rowOff>
    </xdr:from>
    <xdr:to>
      <xdr:col>19</xdr:col>
      <xdr:colOff>533400</xdr:colOff>
      <xdr:row>86</xdr:row>
      <xdr:rowOff>1588</xdr:rowOff>
    </xdr:to>
    <xdr:sp macro="" textlink="">
      <xdr:nvSpPr>
        <xdr:cNvPr id="279" name="円/楕円 278">
          <a:extLst>
            <a:ext uri="{FF2B5EF4-FFF2-40B4-BE49-F238E27FC236}">
              <a16:creationId xmlns:a16="http://schemas.microsoft.com/office/drawing/2014/main" id="{00000000-0008-0000-0300-000017010000}"/>
            </a:ext>
          </a:extLst>
        </xdr:cNvPr>
        <xdr:cNvSpPr/>
      </xdr:nvSpPr>
      <xdr:spPr>
        <a:xfrm>
          <a:off x="13462000" y="14644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157815</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3131800" y="1473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[5.24</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ja-JP" altLang="ja-JP" sz="1100" b="0" i="0">
              <a:solidFill>
                <a:sysClr val="windowText" lastClr="000000"/>
              </a:solidFill>
              <a:effectLst/>
              <a:latin typeface="+mn-lt"/>
              <a:ea typeface="+mn-ea"/>
              <a:cs typeface="+mn-cs"/>
            </a:rPr>
            <a:t>「職員</a:t>
          </a:r>
          <a:r>
            <a:rPr lang="en-US" altLang="ja-JP" sz="1100" b="0" i="0">
              <a:solidFill>
                <a:sysClr val="windowText" lastClr="000000"/>
              </a:solidFill>
              <a:effectLst/>
              <a:latin typeface="+mn-lt"/>
              <a:ea typeface="+mn-ea"/>
              <a:cs typeface="+mn-cs"/>
            </a:rPr>
            <a:t>100</a:t>
          </a:r>
          <a:r>
            <a:rPr lang="ja-JP" altLang="ja-JP" sz="1100" b="0" i="0">
              <a:solidFill>
                <a:sysClr val="windowText" lastClr="000000"/>
              </a:solidFill>
              <a:effectLst/>
              <a:latin typeface="+mn-lt"/>
              <a:ea typeface="+mn-ea"/>
              <a:cs typeface="+mn-cs"/>
            </a:rPr>
            <a:t>人削減計画」を平成</a:t>
          </a:r>
          <a:r>
            <a:rPr lang="en-US" altLang="ja-JP" sz="1100" b="0" i="0">
              <a:solidFill>
                <a:sysClr val="windowText" lastClr="000000"/>
              </a:solidFill>
              <a:effectLst/>
              <a:latin typeface="+mn-lt"/>
              <a:ea typeface="+mn-ea"/>
              <a:cs typeface="+mn-cs"/>
            </a:rPr>
            <a:t>20</a:t>
          </a:r>
          <a:r>
            <a:rPr lang="ja-JP" altLang="ja-JP" sz="1100" b="0" i="0">
              <a:solidFill>
                <a:sysClr val="windowText" lastClr="000000"/>
              </a:solidFill>
              <a:effectLst/>
              <a:latin typeface="+mn-lt"/>
              <a:ea typeface="+mn-ea"/>
              <a:cs typeface="+mn-cs"/>
            </a:rPr>
            <a:t>年まで取り組んだ結果，</a:t>
          </a:r>
          <a:r>
            <a:rPr lang="en-US" altLang="ja-JP" sz="1100" b="0" i="0">
              <a:solidFill>
                <a:sysClr val="windowText" lastClr="000000"/>
              </a:solidFill>
              <a:effectLst/>
              <a:latin typeface="+mn-lt"/>
              <a:ea typeface="+mn-ea"/>
              <a:cs typeface="+mn-cs"/>
            </a:rPr>
            <a:t>124</a:t>
          </a:r>
          <a:r>
            <a:rPr lang="ja-JP" altLang="ja-JP" sz="1100" b="0" i="0">
              <a:solidFill>
                <a:sysClr val="windowText" lastClr="000000"/>
              </a:solidFill>
              <a:effectLst/>
              <a:latin typeface="+mn-lt"/>
              <a:ea typeface="+mn-ea"/>
              <a:cs typeface="+mn-cs"/>
            </a:rPr>
            <a:t>人の削減実績となった。また、平成</a:t>
          </a:r>
          <a:r>
            <a:rPr lang="en-US" altLang="ja-JP" sz="1100" b="0" i="0">
              <a:solidFill>
                <a:sysClr val="windowText" lastClr="000000"/>
              </a:solidFill>
              <a:effectLst/>
              <a:latin typeface="+mn-lt"/>
              <a:ea typeface="+mn-ea"/>
              <a:cs typeface="+mn-cs"/>
            </a:rPr>
            <a:t>22</a:t>
          </a:r>
          <a:r>
            <a:rPr lang="ja-JP" altLang="ja-JP" sz="1100" b="0" i="0">
              <a:solidFill>
                <a:sysClr val="windowText" lastClr="000000"/>
              </a:solidFill>
              <a:effectLst/>
              <a:latin typeface="+mn-lt"/>
              <a:ea typeface="+mn-ea"/>
              <a:cs typeface="+mn-cs"/>
            </a:rPr>
            <a:t>年２月策定の「職員数適正化計画」において、平成</a:t>
          </a:r>
          <a:r>
            <a:rPr lang="en-US" altLang="ja-JP" sz="1100" b="0" i="0">
              <a:solidFill>
                <a:sysClr val="windowText" lastClr="000000"/>
              </a:solidFill>
              <a:effectLst/>
              <a:latin typeface="+mn-lt"/>
              <a:ea typeface="+mn-ea"/>
              <a:cs typeface="+mn-cs"/>
            </a:rPr>
            <a:t>28</a:t>
          </a:r>
          <a:r>
            <a:rPr lang="ja-JP" altLang="ja-JP" sz="1100" b="0" i="0">
              <a:solidFill>
                <a:sysClr val="windowText" lastClr="000000"/>
              </a:solidFill>
              <a:effectLst/>
              <a:latin typeface="+mn-lt"/>
              <a:ea typeface="+mn-ea"/>
              <a:cs typeface="+mn-cs"/>
            </a:rPr>
            <a:t>年までの７カ年で毎年</a:t>
          </a:r>
          <a:r>
            <a:rPr lang="en-US" altLang="ja-JP" sz="1100" b="0" i="0">
              <a:solidFill>
                <a:sysClr val="windowText" lastClr="000000"/>
              </a:solidFill>
              <a:effectLst/>
              <a:latin typeface="+mn-lt"/>
              <a:ea typeface="+mn-ea"/>
              <a:cs typeface="+mn-cs"/>
            </a:rPr>
            <a:t>10</a:t>
          </a:r>
          <a:r>
            <a:rPr lang="ja-JP" altLang="ja-JP" sz="1100" b="0" i="0">
              <a:solidFill>
                <a:sysClr val="windowText" lastClr="000000"/>
              </a:solidFill>
              <a:effectLst/>
              <a:latin typeface="+mn-lt"/>
              <a:ea typeface="+mn-ea"/>
              <a:cs typeface="+mn-cs"/>
            </a:rPr>
            <a:t>人の削減を進めていくこととなったが，平成</a:t>
          </a:r>
          <a:r>
            <a:rPr lang="en-US" altLang="ja-JP" sz="1100" b="0" i="0">
              <a:solidFill>
                <a:sysClr val="windowText" lastClr="000000"/>
              </a:solidFill>
              <a:effectLst/>
              <a:latin typeface="+mn-lt"/>
              <a:ea typeface="+mn-ea"/>
              <a:cs typeface="+mn-cs"/>
            </a:rPr>
            <a:t>22</a:t>
          </a:r>
          <a:r>
            <a:rPr lang="ja-JP" altLang="ja-JP" sz="1100" b="0" i="0">
              <a:solidFill>
                <a:sysClr val="windowText" lastClr="000000"/>
              </a:solidFill>
              <a:effectLst/>
              <a:latin typeface="+mn-lt"/>
              <a:ea typeface="+mn-ea"/>
              <a:cs typeface="+mn-cs"/>
            </a:rPr>
            <a:t>年８月に年次計画を変更し、平成</a:t>
          </a:r>
          <a:r>
            <a:rPr lang="en-US" altLang="ja-JP" sz="1100" b="0" i="0">
              <a:solidFill>
                <a:sysClr val="windowText" lastClr="000000"/>
              </a:solidFill>
              <a:effectLst/>
              <a:latin typeface="+mn-lt"/>
              <a:ea typeface="+mn-ea"/>
              <a:cs typeface="+mn-cs"/>
            </a:rPr>
            <a:t>26</a:t>
          </a:r>
          <a:r>
            <a:rPr lang="ja-JP" altLang="ja-JP" sz="1100" b="0" i="0">
              <a:solidFill>
                <a:sysClr val="windowText" lastClr="000000"/>
              </a:solidFill>
              <a:effectLst/>
              <a:latin typeface="+mn-lt"/>
              <a:ea typeface="+mn-ea"/>
              <a:cs typeface="+mn-cs"/>
            </a:rPr>
            <a:t>年４月１日までに，平成</a:t>
          </a:r>
          <a:r>
            <a:rPr lang="en-US" altLang="ja-JP" sz="1100" b="0" i="0">
              <a:solidFill>
                <a:sysClr val="windowText" lastClr="000000"/>
              </a:solidFill>
              <a:effectLst/>
              <a:latin typeface="+mn-lt"/>
              <a:ea typeface="+mn-ea"/>
              <a:cs typeface="+mn-cs"/>
            </a:rPr>
            <a:t>21</a:t>
          </a:r>
          <a:r>
            <a:rPr lang="ja-JP" altLang="ja-JP" sz="1100" b="0" i="0">
              <a:solidFill>
                <a:sysClr val="windowText" lastClr="000000"/>
              </a:solidFill>
              <a:effectLst/>
              <a:latin typeface="+mn-lt"/>
              <a:ea typeface="+mn-ea"/>
              <a:cs typeface="+mn-cs"/>
            </a:rPr>
            <a:t>年度比マイナス</a:t>
          </a:r>
          <a:r>
            <a:rPr lang="en-US" altLang="ja-JP" sz="1100" b="0" i="0">
              <a:solidFill>
                <a:sysClr val="windowText" lastClr="000000"/>
              </a:solidFill>
              <a:effectLst/>
              <a:latin typeface="+mn-lt"/>
              <a:ea typeface="+mn-ea"/>
              <a:cs typeface="+mn-cs"/>
            </a:rPr>
            <a:t>70</a:t>
          </a:r>
          <a:r>
            <a:rPr lang="ja-JP" altLang="ja-JP" sz="1100" b="0" i="0">
              <a:solidFill>
                <a:sysClr val="windowText" lastClr="000000"/>
              </a:solidFill>
              <a:effectLst/>
              <a:latin typeface="+mn-lt"/>
              <a:ea typeface="+mn-ea"/>
              <a:cs typeface="+mn-cs"/>
            </a:rPr>
            <a:t>人を達成する内容に変更した。</a:t>
          </a:r>
          <a:r>
            <a:rPr lang="ja-JP" altLang="ja-JP" sz="1100">
              <a:solidFill>
                <a:sysClr val="windowText" lastClr="000000"/>
              </a:solidFill>
              <a:effectLst/>
              <a:latin typeface="+mn-lt"/>
              <a:ea typeface="+mn-ea"/>
              <a:cs typeface="+mn-cs"/>
            </a:rPr>
            <a:t>この計画に基づき，取組を進めた結果，平成</a:t>
          </a:r>
          <a:r>
            <a:rPr lang="en-US" altLang="ja-JP" sz="1100">
              <a:solidFill>
                <a:sysClr val="windowText" lastClr="000000"/>
              </a:solidFill>
              <a:effectLst/>
              <a:latin typeface="+mn-lt"/>
              <a:ea typeface="+mn-ea"/>
              <a:cs typeface="+mn-cs"/>
            </a:rPr>
            <a:t>27</a:t>
          </a:r>
          <a:r>
            <a:rPr lang="ja-JP" altLang="ja-JP" sz="1100">
              <a:solidFill>
                <a:sysClr val="windowText" lastClr="000000"/>
              </a:solidFill>
              <a:effectLst/>
              <a:latin typeface="+mn-lt"/>
              <a:ea typeface="+mn-ea"/>
              <a:cs typeface="+mn-cs"/>
            </a:rPr>
            <a:t>年４月１日現在の削減実績は</a:t>
          </a:r>
          <a:r>
            <a:rPr lang="en-US" altLang="ja-JP" sz="1100">
              <a:solidFill>
                <a:sysClr val="windowText" lastClr="000000"/>
              </a:solidFill>
              <a:effectLst/>
              <a:latin typeface="+mn-lt"/>
              <a:ea typeface="+mn-ea"/>
              <a:cs typeface="+mn-cs"/>
            </a:rPr>
            <a:t>61</a:t>
          </a:r>
          <a:r>
            <a:rPr lang="ja-JP" altLang="ja-JP" sz="1100">
              <a:solidFill>
                <a:sysClr val="windowText" lastClr="000000"/>
              </a:solidFill>
              <a:effectLst/>
              <a:latin typeface="+mn-lt"/>
              <a:ea typeface="+mn-ea"/>
              <a:cs typeface="+mn-cs"/>
            </a:rPr>
            <a:t>人となった。</a:t>
          </a:r>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5" name="直線コネクタ 294">
          <a:extLst>
            <a:ext uri="{FF2B5EF4-FFF2-40B4-BE49-F238E27FC236}">
              <a16:creationId xmlns:a16="http://schemas.microsoft.com/office/drawing/2014/main" id="{00000000-0008-0000-0300-000027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37374</xdr:rowOff>
    </xdr:from>
    <xdr:to>
      <xdr:col>24</xdr:col>
      <xdr:colOff>558800</xdr:colOff>
      <xdr:row>67</xdr:row>
      <xdr:rowOff>148953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998147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121030</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608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8.94</a:t>
          </a:r>
          <a:endParaRPr kumimoji="1" lang="ja-JP" altLang="en-US" sz="1000" b="1">
            <a:latin typeface="ＭＳ Ｐゴシック"/>
          </a:endParaRPr>
        </a:p>
      </xdr:txBody>
    </xdr:sp>
    <xdr:clientData/>
  </xdr:oneCellAnchor>
  <xdr:twoCellAnchor>
    <xdr:from>
      <xdr:col>24</xdr:col>
      <xdr:colOff>469900</xdr:colOff>
      <xdr:row>67</xdr:row>
      <xdr:rowOff>148953</xdr:rowOff>
    </xdr:from>
    <xdr:to>
      <xdr:col>24</xdr:col>
      <xdr:colOff>647700</xdr:colOff>
      <xdr:row>67</xdr:row>
      <xdr:rowOff>148953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361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123751</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72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4.14</a:t>
          </a:r>
          <a:endParaRPr kumimoji="1" lang="ja-JP" altLang="en-US" sz="1000" b="1">
            <a:latin typeface="ＭＳ Ｐゴシック"/>
          </a:endParaRPr>
        </a:p>
      </xdr:txBody>
    </xdr:sp>
    <xdr:clientData/>
  </xdr:oneCellAnchor>
  <xdr:twoCellAnchor>
    <xdr:from>
      <xdr:col>24</xdr:col>
      <xdr:colOff>469900</xdr:colOff>
      <xdr:row>58</xdr:row>
      <xdr:rowOff>37374</xdr:rowOff>
    </xdr:from>
    <xdr:to>
      <xdr:col>24</xdr:col>
      <xdr:colOff>647700</xdr:colOff>
      <xdr:row>58</xdr:row>
      <xdr:rowOff>37374</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9981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73660</xdr:rowOff>
    </xdr:from>
    <xdr:to>
      <xdr:col>24</xdr:col>
      <xdr:colOff>558800</xdr:colOff>
      <xdr:row>60</xdr:row>
      <xdr:rowOff>104684</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6179800" y="10360660"/>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62</xdr:row>
      <xdr:rowOff>51905</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681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6.40</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79828</xdr:rowOff>
    </xdr:from>
    <xdr:to>
      <xdr:col>24</xdr:col>
      <xdr:colOff>609600</xdr:colOff>
      <xdr:row>63</xdr:row>
      <xdr:rowOff>9978</xdr:rowOff>
    </xdr:to>
    <xdr:sp macro="" textlink="">
      <xdr:nvSpPr>
        <xdr:cNvPr id="319" name="フローチャート : 判断 318">
          <a:extLst>
            <a:ext uri="{FF2B5EF4-FFF2-40B4-BE49-F238E27FC236}">
              <a16:creationId xmlns:a16="http://schemas.microsoft.com/office/drawing/2014/main" id="{00000000-0008-0000-0300-00003F010000}"/>
            </a:ext>
          </a:extLst>
        </xdr:cNvPr>
        <xdr:cNvSpPr/>
      </xdr:nvSpPr>
      <xdr:spPr>
        <a:xfrm>
          <a:off x="16967200" y="1070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104684</xdr:rowOff>
    </xdr:from>
    <xdr:to>
      <xdr:col>23</xdr:col>
      <xdr:colOff>406400</xdr:colOff>
      <xdr:row>61</xdr:row>
      <xdr:rowOff>12519</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5290800" y="10391684"/>
          <a:ext cx="889000" cy="79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1" name="フローチャート : 判断 320">
          <a:extLst>
            <a:ext uri="{FF2B5EF4-FFF2-40B4-BE49-F238E27FC236}">
              <a16:creationId xmlns:a16="http://schemas.microsoft.com/office/drawing/2014/main" id="{00000000-0008-0000-0300-000041010000}"/>
            </a:ext>
          </a:extLst>
        </xdr:cNvPr>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5097</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80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12519</xdr:rowOff>
    </xdr:from>
    <xdr:to>
      <xdr:col>22</xdr:col>
      <xdr:colOff>203200</xdr:colOff>
      <xdr:row>61</xdr:row>
      <xdr:rowOff>57331</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4401800" y="10470969"/>
          <a:ext cx="889000" cy="44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166007</xdr:rowOff>
    </xdr:from>
    <xdr:to>
      <xdr:col>22</xdr:col>
      <xdr:colOff>254000</xdr:colOff>
      <xdr:row>63</xdr:row>
      <xdr:rowOff>96157</xdr:rowOff>
    </xdr:to>
    <xdr:sp macro="" textlink="">
      <xdr:nvSpPr>
        <xdr:cNvPr id="324" name="フローチャート : 判断 323">
          <a:extLst>
            <a:ext uri="{FF2B5EF4-FFF2-40B4-BE49-F238E27FC236}">
              <a16:creationId xmlns:a16="http://schemas.microsoft.com/office/drawing/2014/main" id="{00000000-0008-0000-0300-000044010000}"/>
            </a:ext>
          </a:extLst>
        </xdr:cNvPr>
        <xdr:cNvSpPr/>
      </xdr:nvSpPr>
      <xdr:spPr>
        <a:xfrm>
          <a:off x="15240000" y="1079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80934</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88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57331</xdr:rowOff>
    </xdr:from>
    <xdr:to>
      <xdr:col>21</xdr:col>
      <xdr:colOff>0</xdr:colOff>
      <xdr:row>61</xdr:row>
      <xdr:rowOff>64226</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3512800" y="10515781"/>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151312</xdr:rowOff>
    </xdr:from>
    <xdr:to>
      <xdr:col>21</xdr:col>
      <xdr:colOff>50800</xdr:colOff>
      <xdr:row>62</xdr:row>
      <xdr:rowOff>81462</xdr:rowOff>
    </xdr:to>
    <xdr:sp macro="" textlink="">
      <xdr:nvSpPr>
        <xdr:cNvPr id="327" name="フローチャート : 判断 326">
          <a:extLst>
            <a:ext uri="{FF2B5EF4-FFF2-40B4-BE49-F238E27FC236}">
              <a16:creationId xmlns:a16="http://schemas.microsoft.com/office/drawing/2014/main" id="{00000000-0008-0000-0300-000047010000}"/>
            </a:ext>
          </a:extLst>
        </xdr:cNvPr>
        <xdr:cNvSpPr/>
      </xdr:nvSpPr>
      <xdr:spPr>
        <a:xfrm>
          <a:off x="14351000" y="1060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66239</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69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6.11</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21227</xdr:rowOff>
    </xdr:from>
    <xdr:to>
      <xdr:col>19</xdr:col>
      <xdr:colOff>533400</xdr:colOff>
      <xdr:row>62</xdr:row>
      <xdr:rowOff>122827</xdr:rowOff>
    </xdr:to>
    <xdr:sp macro="" textlink="">
      <xdr:nvSpPr>
        <xdr:cNvPr id="329" name="フローチャート : 判断 328">
          <a:extLst>
            <a:ext uri="{FF2B5EF4-FFF2-40B4-BE49-F238E27FC236}">
              <a16:creationId xmlns:a16="http://schemas.microsoft.com/office/drawing/2014/main" id="{00000000-0008-0000-0300-000049010000}"/>
            </a:ext>
          </a:extLst>
        </xdr:cNvPr>
        <xdr:cNvSpPr/>
      </xdr:nvSpPr>
      <xdr:spPr>
        <a:xfrm>
          <a:off x="13462000" y="10651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107604</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737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22860</xdr:rowOff>
    </xdr:from>
    <xdr:to>
      <xdr:col>24</xdr:col>
      <xdr:colOff>609600</xdr:colOff>
      <xdr:row>60</xdr:row>
      <xdr:rowOff>124460</xdr:rowOff>
    </xdr:to>
    <xdr:sp macro="" textlink="">
      <xdr:nvSpPr>
        <xdr:cNvPr id="336" name="円/楕円 335">
          <a:extLst>
            <a:ext uri="{FF2B5EF4-FFF2-40B4-BE49-F238E27FC236}">
              <a16:creationId xmlns:a16="http://schemas.microsoft.com/office/drawing/2014/main" id="{00000000-0008-0000-0300-000050010000}"/>
            </a:ext>
          </a:extLst>
        </xdr:cNvPr>
        <xdr:cNvSpPr/>
      </xdr:nvSpPr>
      <xdr:spPr>
        <a:xfrm>
          <a:off x="16967200" y="1030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39387</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15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53884</xdr:rowOff>
    </xdr:from>
    <xdr:to>
      <xdr:col>23</xdr:col>
      <xdr:colOff>457200</xdr:colOff>
      <xdr:row>60</xdr:row>
      <xdr:rowOff>155484</xdr:rowOff>
    </xdr:to>
    <xdr:sp macro="" textlink="">
      <xdr:nvSpPr>
        <xdr:cNvPr id="338" name="円/楕円 337">
          <a:extLst>
            <a:ext uri="{FF2B5EF4-FFF2-40B4-BE49-F238E27FC236}">
              <a16:creationId xmlns:a16="http://schemas.microsoft.com/office/drawing/2014/main" id="{00000000-0008-0000-0300-000052010000}"/>
            </a:ext>
          </a:extLst>
        </xdr:cNvPr>
        <xdr:cNvSpPr/>
      </xdr:nvSpPr>
      <xdr:spPr>
        <a:xfrm>
          <a:off x="16129000" y="1034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165661</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1097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133169</xdr:rowOff>
    </xdr:from>
    <xdr:to>
      <xdr:col>22</xdr:col>
      <xdr:colOff>254000</xdr:colOff>
      <xdr:row>61</xdr:row>
      <xdr:rowOff>63319</xdr:rowOff>
    </xdr:to>
    <xdr:sp macro="" textlink="">
      <xdr:nvSpPr>
        <xdr:cNvPr id="340" name="円/楕円 339">
          <a:extLst>
            <a:ext uri="{FF2B5EF4-FFF2-40B4-BE49-F238E27FC236}">
              <a16:creationId xmlns:a16="http://schemas.microsoft.com/office/drawing/2014/main" id="{00000000-0008-0000-0300-000054010000}"/>
            </a:ext>
          </a:extLst>
        </xdr:cNvPr>
        <xdr:cNvSpPr/>
      </xdr:nvSpPr>
      <xdr:spPr>
        <a:xfrm>
          <a:off x="15240000" y="10420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73496</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189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6531</xdr:rowOff>
    </xdr:from>
    <xdr:to>
      <xdr:col>21</xdr:col>
      <xdr:colOff>50800</xdr:colOff>
      <xdr:row>61</xdr:row>
      <xdr:rowOff>108131</xdr:rowOff>
    </xdr:to>
    <xdr:sp macro="" textlink="">
      <xdr:nvSpPr>
        <xdr:cNvPr id="342" name="円/楕円 341">
          <a:extLst>
            <a:ext uri="{FF2B5EF4-FFF2-40B4-BE49-F238E27FC236}">
              <a16:creationId xmlns:a16="http://schemas.microsoft.com/office/drawing/2014/main" id="{00000000-0008-0000-0300-000056010000}"/>
            </a:ext>
          </a:extLst>
        </xdr:cNvPr>
        <xdr:cNvSpPr/>
      </xdr:nvSpPr>
      <xdr:spPr>
        <a:xfrm>
          <a:off x="14351000" y="10464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118308</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233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13426</xdr:rowOff>
    </xdr:from>
    <xdr:to>
      <xdr:col>19</xdr:col>
      <xdr:colOff>533400</xdr:colOff>
      <xdr:row>61</xdr:row>
      <xdr:rowOff>115026</xdr:rowOff>
    </xdr:to>
    <xdr:sp macro="" textlink="">
      <xdr:nvSpPr>
        <xdr:cNvPr id="344" name="円/楕円 343">
          <a:extLst>
            <a:ext uri="{FF2B5EF4-FFF2-40B4-BE49-F238E27FC236}">
              <a16:creationId xmlns:a16="http://schemas.microsoft.com/office/drawing/2014/main" id="{00000000-0008-0000-0300-000058010000}"/>
            </a:ext>
          </a:extLst>
        </xdr:cNvPr>
        <xdr:cNvSpPr/>
      </xdr:nvSpPr>
      <xdr:spPr>
        <a:xfrm>
          <a:off x="13462000" y="10471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125203</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240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 </a:t>
          </a:r>
          <a:r>
            <a:rPr kumimoji="1" lang="en-US" altLang="ja-JP" sz="1200" b="1" i="1">
              <a:solidFill>
                <a:srgbClr val="4080FF"/>
              </a:solidFill>
              <a:latin typeface="ＭＳ Ｐゴシック"/>
            </a:rPr>
            <a:t>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a:solidFill>
                <a:schemeClr val="dk1"/>
              </a:solidFill>
              <a:effectLst/>
              <a:latin typeface="+mn-lt"/>
              <a:ea typeface="+mn-ea"/>
              <a:cs typeface="+mn-cs"/>
            </a:rPr>
            <a:t>平成</a:t>
          </a:r>
          <a:r>
            <a:rPr lang="en-US" altLang="ja-JP" sz="1100" b="0" i="0">
              <a:solidFill>
                <a:schemeClr val="dk1"/>
              </a:solidFill>
              <a:effectLst/>
              <a:latin typeface="+mn-lt"/>
              <a:ea typeface="+mn-ea"/>
              <a:cs typeface="+mn-cs"/>
            </a:rPr>
            <a:t>24</a:t>
          </a:r>
          <a:r>
            <a:rPr lang="ja-JP" altLang="ja-JP" sz="1100" b="0" i="0">
              <a:solidFill>
                <a:schemeClr val="dk1"/>
              </a:solidFill>
              <a:effectLst/>
              <a:latin typeface="+mn-lt"/>
              <a:ea typeface="+mn-ea"/>
              <a:cs typeface="+mn-cs"/>
            </a:rPr>
            <a:t>年度と比較して，分母となる標準財政規模に係る標準税収入額等が</a:t>
          </a:r>
          <a:r>
            <a:rPr lang="ja-JP" altLang="en-US" sz="1100" b="0" i="0">
              <a:solidFill>
                <a:schemeClr val="dk1"/>
              </a:solidFill>
              <a:effectLst/>
              <a:latin typeface="+mn-lt"/>
              <a:ea typeface="+mn-ea"/>
              <a:cs typeface="+mn-cs"/>
            </a:rPr>
            <a:t>増加し</a:t>
          </a:r>
          <a:r>
            <a:rPr lang="ja-JP" altLang="ja-JP" sz="1100" b="0" i="0">
              <a:solidFill>
                <a:schemeClr val="dk1"/>
              </a:solidFill>
              <a:effectLst/>
              <a:latin typeface="+mn-lt"/>
              <a:ea typeface="+mn-ea"/>
              <a:cs typeface="+mn-cs"/>
            </a:rPr>
            <a:t>，</a:t>
          </a:r>
          <a:r>
            <a:rPr lang="ja-JP" altLang="en-US" sz="1100" b="0" i="0">
              <a:solidFill>
                <a:schemeClr val="dk1"/>
              </a:solidFill>
              <a:effectLst/>
              <a:latin typeface="+mn-lt"/>
              <a:ea typeface="+mn-ea"/>
              <a:cs typeface="+mn-cs"/>
            </a:rPr>
            <a:t>分子となる元利償還金等も</a:t>
          </a:r>
          <a:r>
            <a:rPr lang="ja-JP" altLang="ja-JP" sz="1100" b="0" i="0">
              <a:solidFill>
                <a:schemeClr val="dk1"/>
              </a:solidFill>
              <a:effectLst/>
              <a:latin typeface="+mn-lt"/>
              <a:ea typeface="+mn-ea"/>
              <a:cs typeface="+mn-cs"/>
            </a:rPr>
            <a:t>減少したことにより，実質公債費比率は前年度と比較して</a:t>
          </a:r>
          <a:r>
            <a:rPr lang="en-US" altLang="ja-JP" sz="1100" b="0" i="0">
              <a:solidFill>
                <a:schemeClr val="dk1"/>
              </a:solidFill>
              <a:effectLst/>
              <a:latin typeface="+mn-lt"/>
              <a:ea typeface="+mn-ea"/>
              <a:cs typeface="+mn-cs"/>
            </a:rPr>
            <a:t>1.5</a:t>
          </a:r>
          <a:r>
            <a:rPr lang="ja-JP" altLang="ja-JP" sz="1100" b="0" i="0">
              <a:solidFill>
                <a:schemeClr val="dk1"/>
              </a:solidFill>
              <a:effectLst/>
              <a:latin typeface="+mn-lt"/>
              <a:ea typeface="+mn-ea"/>
              <a:cs typeface="+mn-cs"/>
            </a:rPr>
            <a:t>ポイント改善した。今後も国分寺駅北口再開発事業などで新規事業債の発行が見込まれるが，引き続き臨時財政対策債の借入等を抑制しつつ，その他の地方債の借入についても慎重に検討していくと共に，繰上償還や借換えを積極的に活用して実質公債費比率及び地方債残高の減少に努め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a:extLst>
            <a:ext uri="{FF2B5EF4-FFF2-40B4-BE49-F238E27FC236}">
              <a16:creationId xmlns:a16="http://schemas.microsoft.com/office/drawing/2014/main" id="{00000000-0008-0000-0300-000073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21336</xdr:rowOff>
    </xdr:from>
    <xdr:to>
      <xdr:col>24</xdr:col>
      <xdr:colOff>558800</xdr:colOff>
      <xdr:row>43</xdr:row>
      <xdr:rowOff>8382</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flipV="1">
          <a:off x="17018000" y="619353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42</xdr:row>
      <xdr:rowOff>151909</xdr:rowOff>
    </xdr:from>
    <xdr:ext cx="762000" cy="259045"/>
    <xdr:sp macro="" textlink="">
      <xdr:nvSpPr>
        <xdr:cNvPr id="373" name="公債費負担の状況最小値テキスト">
          <a:extLst>
            <a:ext uri="{FF2B5EF4-FFF2-40B4-BE49-F238E27FC236}">
              <a16:creationId xmlns:a16="http://schemas.microsoft.com/office/drawing/2014/main" id="{00000000-0008-0000-0300-000075010000}"/>
            </a:ext>
          </a:extLst>
        </xdr:cNvPr>
        <xdr:cNvSpPr txBox="1"/>
      </xdr:nvSpPr>
      <xdr:spPr>
        <a:xfrm>
          <a:off x="17106900" y="7352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23.2</a:t>
          </a:r>
          <a:endParaRPr kumimoji="1" lang="ja-JP" altLang="en-US" sz="1000" b="1">
            <a:latin typeface="ＭＳ Ｐゴシック"/>
          </a:endParaRPr>
        </a:p>
      </xdr:txBody>
    </xdr:sp>
    <xdr:clientData/>
  </xdr:oneCellAnchor>
  <xdr:twoCellAnchor>
    <xdr:from>
      <xdr:col>24</xdr:col>
      <xdr:colOff>469900</xdr:colOff>
      <xdr:row>43</xdr:row>
      <xdr:rowOff>8382</xdr:rowOff>
    </xdr:from>
    <xdr:to>
      <xdr:col>24</xdr:col>
      <xdr:colOff>647700</xdr:colOff>
      <xdr:row>43</xdr:row>
      <xdr:rowOff>8382</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7380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107713</xdr:rowOff>
    </xdr:from>
    <xdr:ext cx="762000" cy="259045"/>
    <xdr:sp macro="" textlink="">
      <xdr:nvSpPr>
        <xdr:cNvPr id="375" name="公債費負担の状況最大値テキスト">
          <a:extLst>
            <a:ext uri="{FF2B5EF4-FFF2-40B4-BE49-F238E27FC236}">
              <a16:creationId xmlns:a16="http://schemas.microsoft.com/office/drawing/2014/main" id="{00000000-0008-0000-0300-000077010000}"/>
            </a:ext>
          </a:extLst>
        </xdr:cNvPr>
        <xdr:cNvSpPr txBox="1"/>
      </xdr:nvSpPr>
      <xdr:spPr>
        <a:xfrm>
          <a:off x="17106900" y="5937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24</xdr:col>
      <xdr:colOff>469900</xdr:colOff>
      <xdr:row>36</xdr:row>
      <xdr:rowOff>21336</xdr:rowOff>
    </xdr:from>
    <xdr:to>
      <xdr:col>24</xdr:col>
      <xdr:colOff>647700</xdr:colOff>
      <xdr:row>36</xdr:row>
      <xdr:rowOff>21336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61935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47752</xdr:rowOff>
    </xdr:from>
    <xdr:to>
      <xdr:col>24</xdr:col>
      <xdr:colOff>558800</xdr:colOff>
      <xdr:row>37</xdr:row>
      <xdr:rowOff>120142</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6179800" y="6391402"/>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48531</xdr:rowOff>
    </xdr:from>
    <xdr:ext cx="762000" cy="259045"/>
    <xdr:sp macro="" textlink="">
      <xdr:nvSpPr>
        <xdr:cNvPr id="378" name="公債費負担の状況平均値テキスト">
          <a:extLst>
            <a:ext uri="{FF2B5EF4-FFF2-40B4-BE49-F238E27FC236}">
              <a16:creationId xmlns:a16="http://schemas.microsoft.com/office/drawing/2014/main" id="{00000000-0008-0000-0300-00007A010000}"/>
            </a:ext>
          </a:extLst>
        </xdr:cNvPr>
        <xdr:cNvSpPr txBox="1"/>
      </xdr:nvSpPr>
      <xdr:spPr>
        <a:xfrm>
          <a:off x="17106900" y="65636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76454</xdr:rowOff>
    </xdr:from>
    <xdr:to>
      <xdr:col>24</xdr:col>
      <xdr:colOff>609600</xdr:colOff>
      <xdr:row>39</xdr:row>
      <xdr:rowOff>6604</xdr:rowOff>
    </xdr:to>
    <xdr:sp macro="" textlink="">
      <xdr:nvSpPr>
        <xdr:cNvPr id="379" name="フローチャート : 判断 378">
          <a:extLst>
            <a:ext uri="{FF2B5EF4-FFF2-40B4-BE49-F238E27FC236}">
              <a16:creationId xmlns:a16="http://schemas.microsoft.com/office/drawing/2014/main" id="{00000000-0008-0000-0300-00007B010000}"/>
            </a:ext>
          </a:extLst>
        </xdr:cNvPr>
        <xdr:cNvSpPr/>
      </xdr:nvSpPr>
      <xdr:spPr>
        <a:xfrm>
          <a:off x="16967200" y="659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120142</xdr:rowOff>
    </xdr:from>
    <xdr:to>
      <xdr:col>23</xdr:col>
      <xdr:colOff>406400</xdr:colOff>
      <xdr:row>37</xdr:row>
      <xdr:rowOff>153924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5290800" y="6463792"/>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38</xdr:row>
      <xdr:rowOff>105410</xdr:rowOff>
    </xdr:from>
    <xdr:to>
      <xdr:col>23</xdr:col>
      <xdr:colOff>457200</xdr:colOff>
      <xdr:row>39</xdr:row>
      <xdr:rowOff>35560</xdr:rowOff>
    </xdr:to>
    <xdr:sp macro="" textlink="">
      <xdr:nvSpPr>
        <xdr:cNvPr id="381" name="フローチャート : 判断 380">
          <a:extLst>
            <a:ext uri="{FF2B5EF4-FFF2-40B4-BE49-F238E27FC236}">
              <a16:creationId xmlns:a16="http://schemas.microsoft.com/office/drawing/2014/main" id="{00000000-0008-0000-0300-00007D010000}"/>
            </a:ext>
          </a:extLst>
        </xdr:cNvPr>
        <xdr:cNvSpPr/>
      </xdr:nvSpPr>
      <xdr:spPr>
        <a:xfrm>
          <a:off x="16129000" y="662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20337</xdr:rowOff>
    </xdr:from>
    <xdr:ext cx="7366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5798800" y="6706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153924</xdr:rowOff>
    </xdr:from>
    <xdr:to>
      <xdr:col>22</xdr:col>
      <xdr:colOff>203200</xdr:colOff>
      <xdr:row>38</xdr:row>
      <xdr:rowOff>74168</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4401800" y="6497574"/>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144018</xdr:rowOff>
    </xdr:from>
    <xdr:to>
      <xdr:col>22</xdr:col>
      <xdr:colOff>254000</xdr:colOff>
      <xdr:row>39</xdr:row>
      <xdr:rowOff>74168</xdr:rowOff>
    </xdr:to>
    <xdr:sp macro="" textlink="">
      <xdr:nvSpPr>
        <xdr:cNvPr id="384" name="フローチャート : 判断 383">
          <a:extLst>
            <a:ext uri="{FF2B5EF4-FFF2-40B4-BE49-F238E27FC236}">
              <a16:creationId xmlns:a16="http://schemas.microsoft.com/office/drawing/2014/main" id="{00000000-0008-0000-0300-000080010000}"/>
            </a:ext>
          </a:extLst>
        </xdr:cNvPr>
        <xdr:cNvSpPr/>
      </xdr:nvSpPr>
      <xdr:spPr>
        <a:xfrm>
          <a:off x="15240000" y="6659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58945</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909800" y="674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74168</xdr:rowOff>
    </xdr:from>
    <xdr:to>
      <xdr:col>21</xdr:col>
      <xdr:colOff>0</xdr:colOff>
      <xdr:row>38</xdr:row>
      <xdr:rowOff>156210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3512800" y="6589268"/>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8890</xdr:rowOff>
    </xdr:from>
    <xdr:to>
      <xdr:col>21</xdr:col>
      <xdr:colOff>50800</xdr:colOff>
      <xdr:row>38</xdr:row>
      <xdr:rowOff>110490</xdr:rowOff>
    </xdr:to>
    <xdr:sp macro="" textlink="">
      <xdr:nvSpPr>
        <xdr:cNvPr id="387" name="フローチャート : 判断 386">
          <a:extLst>
            <a:ext uri="{FF2B5EF4-FFF2-40B4-BE49-F238E27FC236}">
              <a16:creationId xmlns:a16="http://schemas.microsoft.com/office/drawing/2014/main" id="{00000000-0008-0000-0300-000083010000}"/>
            </a:ext>
          </a:extLst>
        </xdr:cNvPr>
        <xdr:cNvSpPr/>
      </xdr:nvSpPr>
      <xdr:spPr>
        <a:xfrm>
          <a:off x="143510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120667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020800" y="629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37846</xdr:rowOff>
    </xdr:from>
    <xdr:to>
      <xdr:col>19</xdr:col>
      <xdr:colOff>533400</xdr:colOff>
      <xdr:row>38</xdr:row>
      <xdr:rowOff>139446</xdr:rowOff>
    </xdr:to>
    <xdr:sp macro="" textlink="">
      <xdr:nvSpPr>
        <xdr:cNvPr id="389" name="フローチャート : 判断 388">
          <a:extLst>
            <a:ext uri="{FF2B5EF4-FFF2-40B4-BE49-F238E27FC236}">
              <a16:creationId xmlns:a16="http://schemas.microsoft.com/office/drawing/2014/main" id="{00000000-0008-0000-0300-000085010000}"/>
            </a:ext>
          </a:extLst>
        </xdr:cNvPr>
        <xdr:cNvSpPr/>
      </xdr:nvSpPr>
      <xdr:spPr>
        <a:xfrm>
          <a:off x="13462000" y="655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149623</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3131800" y="632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36</xdr:row>
      <xdr:rowOff>168402</xdr:rowOff>
    </xdr:from>
    <xdr:to>
      <xdr:col>24</xdr:col>
      <xdr:colOff>609600</xdr:colOff>
      <xdr:row>37</xdr:row>
      <xdr:rowOff>98552</xdr:rowOff>
    </xdr:to>
    <xdr:sp macro="" textlink="">
      <xdr:nvSpPr>
        <xdr:cNvPr id="396" name="円/楕円 395">
          <a:extLst>
            <a:ext uri="{FF2B5EF4-FFF2-40B4-BE49-F238E27FC236}">
              <a16:creationId xmlns:a16="http://schemas.microsoft.com/office/drawing/2014/main" id="{00000000-0008-0000-0300-00008C010000}"/>
            </a:ext>
          </a:extLst>
        </xdr:cNvPr>
        <xdr:cNvSpPr/>
      </xdr:nvSpPr>
      <xdr:spPr>
        <a:xfrm>
          <a:off x="16967200" y="634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13479</xdr:rowOff>
    </xdr:from>
    <xdr:ext cx="762000" cy="259045"/>
    <xdr:sp macro="" textlink="">
      <xdr:nvSpPr>
        <xdr:cNvPr id="397" name="公債費負担の状況該当値テキスト">
          <a:extLst>
            <a:ext uri="{FF2B5EF4-FFF2-40B4-BE49-F238E27FC236}">
              <a16:creationId xmlns:a16="http://schemas.microsoft.com/office/drawing/2014/main" id="{00000000-0008-0000-0300-00008D010000}"/>
            </a:ext>
          </a:extLst>
        </xdr:cNvPr>
        <xdr:cNvSpPr txBox="1"/>
      </xdr:nvSpPr>
      <xdr:spPr>
        <a:xfrm>
          <a:off x="17106900" y="6185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69342</xdr:rowOff>
    </xdr:from>
    <xdr:to>
      <xdr:col>23</xdr:col>
      <xdr:colOff>457200</xdr:colOff>
      <xdr:row>37</xdr:row>
      <xdr:rowOff>170942</xdr:rowOff>
    </xdr:to>
    <xdr:sp macro="" textlink="">
      <xdr:nvSpPr>
        <xdr:cNvPr id="398" name="円/楕円 397">
          <a:extLst>
            <a:ext uri="{FF2B5EF4-FFF2-40B4-BE49-F238E27FC236}">
              <a16:creationId xmlns:a16="http://schemas.microsoft.com/office/drawing/2014/main" id="{00000000-0008-0000-0300-00008E010000}"/>
            </a:ext>
          </a:extLst>
        </xdr:cNvPr>
        <xdr:cNvSpPr/>
      </xdr:nvSpPr>
      <xdr:spPr>
        <a:xfrm>
          <a:off x="16129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9669</xdr:rowOff>
    </xdr:from>
    <xdr:ext cx="7366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798800" y="61818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103124</xdr:rowOff>
    </xdr:from>
    <xdr:to>
      <xdr:col>22</xdr:col>
      <xdr:colOff>254000</xdr:colOff>
      <xdr:row>38</xdr:row>
      <xdr:rowOff>33274</xdr:rowOff>
    </xdr:to>
    <xdr:sp macro="" textlink="">
      <xdr:nvSpPr>
        <xdr:cNvPr id="400" name="円/楕円 399">
          <a:extLst>
            <a:ext uri="{FF2B5EF4-FFF2-40B4-BE49-F238E27FC236}">
              <a16:creationId xmlns:a16="http://schemas.microsoft.com/office/drawing/2014/main" id="{00000000-0008-0000-0300-000090010000}"/>
            </a:ext>
          </a:extLst>
        </xdr:cNvPr>
        <xdr:cNvSpPr/>
      </xdr:nvSpPr>
      <xdr:spPr>
        <a:xfrm>
          <a:off x="15240000" y="644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43451</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909800" y="62156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23368</xdr:rowOff>
    </xdr:from>
    <xdr:to>
      <xdr:col>21</xdr:col>
      <xdr:colOff>50800</xdr:colOff>
      <xdr:row>38</xdr:row>
      <xdr:rowOff>124968</xdr:rowOff>
    </xdr:to>
    <xdr:sp macro="" textlink="">
      <xdr:nvSpPr>
        <xdr:cNvPr id="402" name="円/楕円 401">
          <a:extLst>
            <a:ext uri="{FF2B5EF4-FFF2-40B4-BE49-F238E27FC236}">
              <a16:creationId xmlns:a16="http://schemas.microsoft.com/office/drawing/2014/main" id="{00000000-0008-0000-0300-000092010000}"/>
            </a:ext>
          </a:extLst>
        </xdr:cNvPr>
        <xdr:cNvSpPr/>
      </xdr:nvSpPr>
      <xdr:spPr>
        <a:xfrm>
          <a:off x="14351000" y="6538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109745</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020800" y="6624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105410</xdr:rowOff>
    </xdr:from>
    <xdr:to>
      <xdr:col>19</xdr:col>
      <xdr:colOff>533400</xdr:colOff>
      <xdr:row>39</xdr:row>
      <xdr:rowOff>35560</xdr:rowOff>
    </xdr:to>
    <xdr:sp macro="" textlink="">
      <xdr:nvSpPr>
        <xdr:cNvPr id="404" name="円/楕円 403">
          <a:extLst>
            <a:ext uri="{FF2B5EF4-FFF2-40B4-BE49-F238E27FC236}">
              <a16:creationId xmlns:a16="http://schemas.microsoft.com/office/drawing/2014/main" id="{00000000-0008-0000-0300-000094010000}"/>
            </a:ext>
          </a:extLst>
        </xdr:cNvPr>
        <xdr:cNvSpPr/>
      </xdr:nvSpPr>
      <xdr:spPr>
        <a:xfrm>
          <a:off x="13462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20337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131800" y="6706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100">
              <a:latin typeface="ＭＳ Ｐゴシック"/>
            </a:rPr>
            <a:t>　平成</a:t>
          </a:r>
          <a:r>
            <a:rPr kumimoji="1" lang="en-US" altLang="ja-JP" sz="1100">
              <a:latin typeface="ＭＳ Ｐゴシック"/>
            </a:rPr>
            <a:t>24</a:t>
          </a:r>
          <a:r>
            <a:rPr kumimoji="1" lang="ja-JP" altLang="en-US" sz="1100">
              <a:latin typeface="ＭＳ Ｐゴシック"/>
            </a:rPr>
            <a:t>年度と比較して，市債の残高や公営企業債等繰入見込額（下水道事業特別会計への繰出金），債務負担行為に基づく支出予定額等が減額となった。一方，充用可能基金や都市計画税収等の充当可能特定歳入は増額となった。結果，分子の充当可能財源の数値が将来負担額を上回り，今年度の将来負担比率は「数値なし」となった。今後も，国分寺駅北口再開発事業や可燃ごみ共同処理事業といった大型事業を実施していくことから，経費の削減や地方債の発行抑制，適正な基金残高の確保に努め，財政健全化に向けた取り組みを進める。</a:t>
          </a: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a:extLst>
            <a:ext uri="{FF2B5EF4-FFF2-40B4-BE49-F238E27FC236}">
              <a16:creationId xmlns:a16="http://schemas.microsoft.com/office/drawing/2014/main" id="{00000000-0008-0000-0300-0000AF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22</xdr:row>
      <xdr:rowOff>137135</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flipV="1">
          <a:off x="17018000" y="2458822"/>
          <a:ext cx="0" cy="1450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109212</xdr:rowOff>
    </xdr:from>
    <xdr:ext cx="762000" cy="259045"/>
    <xdr:sp macro="" textlink="">
      <xdr:nvSpPr>
        <xdr:cNvPr id="433" name="将来負担の状況最小値テキスト">
          <a:extLst>
            <a:ext uri="{FF2B5EF4-FFF2-40B4-BE49-F238E27FC236}">
              <a16:creationId xmlns:a16="http://schemas.microsoft.com/office/drawing/2014/main" id="{00000000-0008-0000-0300-0000B1010000}"/>
            </a:ext>
          </a:extLst>
        </xdr:cNvPr>
        <xdr:cNvSpPr txBox="1"/>
      </xdr:nvSpPr>
      <xdr:spPr>
        <a:xfrm>
          <a:off x="17106900" y="38811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302.1</a:t>
          </a:r>
          <a:endParaRPr kumimoji="1" lang="ja-JP" altLang="en-US" sz="1000" b="1">
            <a:latin typeface="ＭＳ Ｐゴシック"/>
          </a:endParaRPr>
        </a:p>
      </xdr:txBody>
    </xdr:sp>
    <xdr:clientData/>
  </xdr:oneCellAnchor>
  <xdr:twoCellAnchor>
    <xdr:from>
      <xdr:col>24</xdr:col>
      <xdr:colOff>469900</xdr:colOff>
      <xdr:row>22</xdr:row>
      <xdr:rowOff>137135</xdr:rowOff>
    </xdr:from>
    <xdr:to>
      <xdr:col>24</xdr:col>
      <xdr:colOff>647700</xdr:colOff>
      <xdr:row>22</xdr:row>
      <xdr:rowOff>137135</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39090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5" name="将来負担の状況最大値テキスト">
          <a:extLst>
            <a:ext uri="{FF2B5EF4-FFF2-40B4-BE49-F238E27FC236}">
              <a16:creationId xmlns:a16="http://schemas.microsoft.com/office/drawing/2014/main" id="{00000000-0008-0000-0300-0000B3010000}"/>
            </a:ext>
          </a:extLst>
        </xdr:cNvPr>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14</xdr:row>
      <xdr:rowOff>143459</xdr:rowOff>
    </xdr:from>
    <xdr:to>
      <xdr:col>23</xdr:col>
      <xdr:colOff>406400</xdr:colOff>
      <xdr:row>15</xdr:row>
      <xdr:rowOff>2413</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flipV="1">
          <a:off x="15290800" y="2543759"/>
          <a:ext cx="889000" cy="30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153535</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7106900" y="25538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10008</xdr:rowOff>
    </xdr:from>
    <xdr:to>
      <xdr:col>24</xdr:col>
      <xdr:colOff>609600</xdr:colOff>
      <xdr:row>15</xdr:row>
      <xdr:rowOff>111608</xdr:rowOff>
    </xdr:to>
    <xdr:sp macro="" textlink="">
      <xdr:nvSpPr>
        <xdr:cNvPr id="439" name="フローチャート : 判断 438">
          <a:extLst>
            <a:ext uri="{FF2B5EF4-FFF2-40B4-BE49-F238E27FC236}">
              <a16:creationId xmlns:a16="http://schemas.microsoft.com/office/drawing/2014/main" id="{00000000-0008-0000-0300-0000B7010000}"/>
            </a:ext>
          </a:extLst>
        </xdr:cNvPr>
        <xdr:cNvSpPr/>
      </xdr:nvSpPr>
      <xdr:spPr>
        <a:xfrm>
          <a:off x="16967200" y="25817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15</xdr:row>
      <xdr:rowOff>2413</xdr:rowOff>
    </xdr:from>
    <xdr:to>
      <xdr:col>22</xdr:col>
      <xdr:colOff>203200</xdr:colOff>
      <xdr:row>15</xdr:row>
      <xdr:rowOff>103759</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4401800" y="2574163"/>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51029</xdr:rowOff>
    </xdr:from>
    <xdr:to>
      <xdr:col>23</xdr:col>
      <xdr:colOff>457200</xdr:colOff>
      <xdr:row>15</xdr:row>
      <xdr:rowOff>152629</xdr:rowOff>
    </xdr:to>
    <xdr:sp macro="" textlink="">
      <xdr:nvSpPr>
        <xdr:cNvPr id="441" name="フローチャート : 判断 440">
          <a:extLst>
            <a:ext uri="{FF2B5EF4-FFF2-40B4-BE49-F238E27FC236}">
              <a16:creationId xmlns:a16="http://schemas.microsoft.com/office/drawing/2014/main" id="{00000000-0008-0000-0300-0000B9010000}"/>
            </a:ext>
          </a:extLst>
        </xdr:cNvPr>
        <xdr:cNvSpPr/>
      </xdr:nvSpPr>
      <xdr:spPr>
        <a:xfrm>
          <a:off x="16129000" y="262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137406</xdr:rowOff>
    </xdr:from>
    <xdr:ext cx="7366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5798800" y="27091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46.1</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41986</xdr:rowOff>
    </xdr:from>
    <xdr:to>
      <xdr:col>21</xdr:col>
      <xdr:colOff>0</xdr:colOff>
      <xdr:row>15</xdr:row>
      <xdr:rowOff>103759</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3512800" y="2613736"/>
          <a:ext cx="889000" cy="61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96393</xdr:rowOff>
    </xdr:from>
    <xdr:to>
      <xdr:col>22</xdr:col>
      <xdr:colOff>254000</xdr:colOff>
      <xdr:row>16</xdr:row>
      <xdr:rowOff>26543</xdr:rowOff>
    </xdr:to>
    <xdr:sp macro="" textlink="">
      <xdr:nvSpPr>
        <xdr:cNvPr id="444" name="フローチャート : 判断 443">
          <a:extLst>
            <a:ext uri="{FF2B5EF4-FFF2-40B4-BE49-F238E27FC236}">
              <a16:creationId xmlns:a16="http://schemas.microsoft.com/office/drawing/2014/main" id="{00000000-0008-0000-0300-0000BC010000}"/>
            </a:ext>
          </a:extLst>
        </xdr:cNvPr>
        <xdr:cNvSpPr/>
      </xdr:nvSpPr>
      <xdr:spPr>
        <a:xfrm>
          <a:off x="15240000" y="266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11320</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4909800" y="2754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55.5</a:t>
          </a:r>
          <a:endParaRPr kumimoji="1" lang="ja-JP" altLang="en-US" sz="1000" b="1">
            <a:solidFill>
              <a:srgbClr val="000080"/>
            </a:solidFill>
            <a:latin typeface="ＭＳ Ｐゴシック"/>
          </a:endParaRPr>
        </a:p>
      </xdr:txBody>
    </xdr:sp>
    <xdr:clientData/>
  </xdr:oneCellAnchor>
  <xdr:twoCellAnchor>
    <xdr:from>
      <xdr:col>20</xdr:col>
      <xdr:colOff>635000</xdr:colOff>
      <xdr:row>14</xdr:row>
      <xdr:rowOff>156845</xdr:rowOff>
    </xdr:from>
    <xdr:to>
      <xdr:col>21</xdr:col>
      <xdr:colOff>50800</xdr:colOff>
      <xdr:row>15</xdr:row>
      <xdr:rowOff>86995</xdr:rowOff>
    </xdr:to>
    <xdr:sp macro="" textlink="">
      <xdr:nvSpPr>
        <xdr:cNvPr id="446" name="フローチャート : 判断 445">
          <a:extLst>
            <a:ext uri="{FF2B5EF4-FFF2-40B4-BE49-F238E27FC236}">
              <a16:creationId xmlns:a16="http://schemas.microsoft.com/office/drawing/2014/main" id="{00000000-0008-0000-0300-0000BE010000}"/>
            </a:ext>
          </a:extLst>
        </xdr:cNvPr>
        <xdr:cNvSpPr/>
      </xdr:nvSpPr>
      <xdr:spPr>
        <a:xfrm>
          <a:off x="14351000" y="255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97172</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4020800" y="2326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35585</xdr:rowOff>
    </xdr:from>
    <xdr:to>
      <xdr:col>19</xdr:col>
      <xdr:colOff>533400</xdr:colOff>
      <xdr:row>15</xdr:row>
      <xdr:rowOff>137185</xdr:rowOff>
    </xdr:to>
    <xdr:sp macro="" textlink="">
      <xdr:nvSpPr>
        <xdr:cNvPr id="448" name="フローチャート : 判断 447">
          <a:extLst>
            <a:ext uri="{FF2B5EF4-FFF2-40B4-BE49-F238E27FC236}">
              <a16:creationId xmlns:a16="http://schemas.microsoft.com/office/drawing/2014/main" id="{00000000-0008-0000-0300-0000C0010000}"/>
            </a:ext>
          </a:extLst>
        </xdr:cNvPr>
        <xdr:cNvSpPr/>
      </xdr:nvSpPr>
      <xdr:spPr>
        <a:xfrm>
          <a:off x="13462000" y="260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121962</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131800" y="2693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14</xdr:row>
      <xdr:rowOff>92659</xdr:rowOff>
    </xdr:from>
    <xdr:to>
      <xdr:col>23</xdr:col>
      <xdr:colOff>457200</xdr:colOff>
      <xdr:row>15</xdr:row>
      <xdr:rowOff>22809</xdr:rowOff>
    </xdr:to>
    <xdr:sp macro="" textlink="">
      <xdr:nvSpPr>
        <xdr:cNvPr id="455" name="円/楕円 454">
          <a:extLst>
            <a:ext uri="{FF2B5EF4-FFF2-40B4-BE49-F238E27FC236}">
              <a16:creationId xmlns:a16="http://schemas.microsoft.com/office/drawing/2014/main" id="{00000000-0008-0000-0300-0000C7010000}"/>
            </a:ext>
          </a:extLst>
        </xdr:cNvPr>
        <xdr:cNvSpPr/>
      </xdr:nvSpPr>
      <xdr:spPr>
        <a:xfrm>
          <a:off x="16129000" y="2492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32986</xdr:rowOff>
    </xdr:from>
    <xdr:ext cx="7366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798800" y="22618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123063</xdr:rowOff>
    </xdr:from>
    <xdr:to>
      <xdr:col>22</xdr:col>
      <xdr:colOff>254000</xdr:colOff>
      <xdr:row>15</xdr:row>
      <xdr:rowOff>53213</xdr:rowOff>
    </xdr:to>
    <xdr:sp macro="" textlink="">
      <xdr:nvSpPr>
        <xdr:cNvPr id="457" name="円/楕円 456">
          <a:extLst>
            <a:ext uri="{FF2B5EF4-FFF2-40B4-BE49-F238E27FC236}">
              <a16:creationId xmlns:a16="http://schemas.microsoft.com/office/drawing/2014/main" id="{00000000-0008-0000-0300-0000C9010000}"/>
            </a:ext>
          </a:extLst>
        </xdr:cNvPr>
        <xdr:cNvSpPr/>
      </xdr:nvSpPr>
      <xdr:spPr>
        <a:xfrm>
          <a:off x="15240000" y="2523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63390</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909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52959</xdr:rowOff>
    </xdr:from>
    <xdr:to>
      <xdr:col>21</xdr:col>
      <xdr:colOff>50800</xdr:colOff>
      <xdr:row>15</xdr:row>
      <xdr:rowOff>154559</xdr:rowOff>
    </xdr:to>
    <xdr:sp macro="" textlink="">
      <xdr:nvSpPr>
        <xdr:cNvPr id="459" name="円/楕円 458">
          <a:extLst>
            <a:ext uri="{FF2B5EF4-FFF2-40B4-BE49-F238E27FC236}">
              <a16:creationId xmlns:a16="http://schemas.microsoft.com/office/drawing/2014/main" id="{00000000-0008-0000-0300-0000CB010000}"/>
            </a:ext>
          </a:extLst>
        </xdr:cNvPr>
        <xdr:cNvSpPr/>
      </xdr:nvSpPr>
      <xdr:spPr>
        <a:xfrm>
          <a:off x="14351000" y="2624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139336</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711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46.5</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162636</xdr:rowOff>
    </xdr:from>
    <xdr:to>
      <xdr:col>19</xdr:col>
      <xdr:colOff>533400</xdr:colOff>
      <xdr:row>15</xdr:row>
      <xdr:rowOff>92786</xdr:rowOff>
    </xdr:to>
    <xdr:sp macro="" textlink="">
      <xdr:nvSpPr>
        <xdr:cNvPr id="461" name="円/楕円 460">
          <a:extLst>
            <a:ext uri="{FF2B5EF4-FFF2-40B4-BE49-F238E27FC236}">
              <a16:creationId xmlns:a16="http://schemas.microsoft.com/office/drawing/2014/main" id="{00000000-0008-0000-0300-0000CD010000}"/>
            </a:ext>
          </a:extLst>
        </xdr:cNvPr>
        <xdr:cNvSpPr/>
      </xdr:nvSpPr>
      <xdr:spPr>
        <a:xfrm>
          <a:off x="13462000" y="2562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102963</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33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東京都国分寺市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118,697
117,022
11.48
41,825,648
40,540,777
1,274,167
22,910,161
23,191,235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2.7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a:extLst>
            <a:ext uri="{FF2B5EF4-FFF2-40B4-BE49-F238E27FC236}">
              <a16:creationId xmlns:a16="http://schemas.microsoft.com/office/drawing/2014/main" id="{00000000-0008-0000-0400-00002B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4</a:t>
          </a:r>
          <a:r>
            <a:rPr lang="ja-JP" altLang="ja-JP" sz="1100" b="0" i="0">
              <a:solidFill>
                <a:sysClr val="windowText" lastClr="000000"/>
              </a:solidFill>
              <a:effectLst/>
              <a:latin typeface="+mn-lt"/>
              <a:ea typeface="+mn-ea"/>
              <a:cs typeface="+mn-cs"/>
            </a:rPr>
            <a:t>ポイント上回った。定年退職者等の</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によ</a:t>
          </a:r>
          <a:r>
            <a:rPr lang="ja-JP" altLang="en-US" sz="1100" b="0" i="0">
              <a:solidFill>
                <a:sysClr val="windowText" lastClr="000000"/>
              </a:solidFill>
              <a:effectLst/>
              <a:latin typeface="+mn-lt"/>
              <a:ea typeface="+mn-ea"/>
              <a:cs typeface="+mn-cs"/>
            </a:rPr>
            <a:t>り</a:t>
          </a:r>
          <a:r>
            <a:rPr lang="ja-JP" altLang="ja-JP" sz="1100" b="0" i="0">
              <a:solidFill>
                <a:sysClr val="windowText" lastClr="000000"/>
              </a:solidFill>
              <a:effectLst/>
              <a:latin typeface="+mn-lt"/>
              <a:ea typeface="+mn-ea"/>
              <a:cs typeface="+mn-cs"/>
            </a:rPr>
            <a:t>退職金</a:t>
          </a:r>
          <a:r>
            <a:rPr lang="ja-JP" altLang="en-US" sz="1100" b="0" i="0">
              <a:solidFill>
                <a:sysClr val="windowText" lastClr="000000"/>
              </a:solidFill>
              <a:effectLst/>
              <a:latin typeface="+mn-lt"/>
              <a:ea typeface="+mn-ea"/>
              <a:cs typeface="+mn-cs"/>
            </a:rPr>
            <a:t>が減となり</a:t>
          </a:r>
          <a:r>
            <a:rPr lang="ja-JP" altLang="ja-JP" sz="1100" b="0" i="0">
              <a:solidFill>
                <a:sysClr val="windowText" lastClr="000000"/>
              </a:solidFill>
              <a:effectLst/>
              <a:latin typeface="+mn-lt"/>
              <a:ea typeface="+mn-ea"/>
              <a:cs typeface="+mn-cs"/>
            </a:rPr>
            <a:t>，人員削減により職員給料等が減となっ</a:t>
          </a:r>
          <a:r>
            <a:rPr lang="ja-JP" altLang="en-US" sz="1100" b="0" i="0">
              <a:solidFill>
                <a:sysClr val="windowText" lastClr="000000"/>
              </a:solidFill>
              <a:effectLst/>
              <a:latin typeface="+mn-lt"/>
              <a:ea typeface="+mn-ea"/>
              <a:cs typeface="+mn-cs"/>
            </a:rPr>
            <a:t>ている</a:t>
          </a:r>
          <a:r>
            <a:rPr lang="ja-JP" altLang="ja-JP" sz="1100" b="0" i="0">
              <a:solidFill>
                <a:sysClr val="windowText" lastClr="000000"/>
              </a:solidFill>
              <a:effectLst/>
              <a:latin typeface="+mn-lt"/>
              <a:ea typeface="+mn-ea"/>
              <a:cs typeface="+mn-cs"/>
            </a:rPr>
            <a:t>。人件費全体では，前年度と比較して約</a:t>
          </a:r>
          <a:r>
            <a:rPr lang="en-US" altLang="ja-JP" sz="1100" b="0" i="0">
              <a:solidFill>
                <a:sysClr val="windowText" lastClr="000000"/>
              </a:solidFill>
              <a:effectLst/>
              <a:latin typeface="+mn-lt"/>
              <a:ea typeface="+mn-ea"/>
              <a:cs typeface="+mn-cs"/>
            </a:rPr>
            <a:t>2</a:t>
          </a:r>
          <a:r>
            <a:rPr lang="ja-JP" altLang="en-US"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3,800</a:t>
          </a:r>
          <a:r>
            <a:rPr lang="ja-JP" altLang="ja-JP" sz="1100" b="0" i="0">
              <a:solidFill>
                <a:sysClr val="windowText" lastClr="000000"/>
              </a:solidFill>
              <a:effectLst/>
              <a:latin typeface="+mn-lt"/>
              <a:ea typeface="+mn-ea"/>
              <a:cs typeface="+mn-cs"/>
            </a:rPr>
            <a:t>万円の減，</a:t>
          </a:r>
          <a:r>
            <a:rPr lang="en-US" altLang="ja-JP" sz="1100" b="0" i="0">
              <a:solidFill>
                <a:sysClr val="windowText" lastClr="000000"/>
              </a:solidFill>
              <a:effectLst/>
              <a:latin typeface="+mn-lt"/>
              <a:ea typeface="+mn-ea"/>
              <a:cs typeface="+mn-cs"/>
            </a:rPr>
            <a:t>1.7</a:t>
          </a:r>
          <a:r>
            <a:rPr lang="ja-JP" altLang="ja-JP" sz="1100" b="0" i="0">
              <a:solidFill>
                <a:sysClr val="windowText" lastClr="000000"/>
              </a:solidFill>
              <a:effectLst/>
              <a:latin typeface="+mn-lt"/>
              <a:ea typeface="+mn-ea"/>
              <a:cs typeface="+mn-cs"/>
            </a:rPr>
            <a:t>ポイント改善した。今後は，人件費を抑制するために高齢層の昇給抑制や期末勤勉手当の役職加算の適正化に取り組む。</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a:extLst>
            <a:ext uri="{FF2B5EF4-FFF2-40B4-BE49-F238E27FC236}">
              <a16:creationId xmlns:a16="http://schemas.microsoft.com/office/drawing/2014/main" id="{00000000-0008-0000-0400-00002C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a:extLst>
            <a:ext uri="{FF2B5EF4-FFF2-40B4-BE49-F238E27FC236}">
              <a16:creationId xmlns:a16="http://schemas.microsoft.com/office/drawing/2014/main" id="{00000000-0008-0000-0400-000034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a:extLst>
            <a:ext uri="{FF2B5EF4-FFF2-40B4-BE49-F238E27FC236}">
              <a16:creationId xmlns:a16="http://schemas.microsoft.com/office/drawing/2014/main" id="{00000000-0008-0000-0400-000037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a:extLst>
            <a:ext uri="{FF2B5EF4-FFF2-40B4-BE49-F238E27FC236}">
              <a16:creationId xmlns:a16="http://schemas.microsoft.com/office/drawing/2014/main" id="{00000000-0008-0000-0400-000039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a:extLst>
            <a:ext uri="{FF2B5EF4-FFF2-40B4-BE49-F238E27FC236}">
              <a16:creationId xmlns:a16="http://schemas.microsoft.com/office/drawing/2014/main" id="{00000000-0008-0000-0400-00003B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8890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flipV="1">
          <a:off x="4826000" y="575056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152417</xdr:rowOff>
    </xdr:from>
    <xdr:ext cx="762000" cy="259045"/>
    <xdr:sp macro="" textlink="">
      <xdr:nvSpPr>
        <xdr:cNvPr id="61" name="人件費最小値テキスト">
          <a:extLst>
            <a:ext uri="{FF2B5EF4-FFF2-40B4-BE49-F238E27FC236}">
              <a16:creationId xmlns:a16="http://schemas.microsoft.com/office/drawing/2014/main" id="{00000000-0008-0000-0400-00003D000000}"/>
            </a:ext>
          </a:extLst>
        </xdr:cNvPr>
        <xdr:cNvSpPr txBox="1"/>
      </xdr:nvSpPr>
      <xdr:spPr>
        <a:xfrm>
          <a:off x="4914900" y="701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33.2</a:t>
          </a:r>
          <a:endParaRPr kumimoji="1" lang="ja-JP" altLang="en-US" sz="1000" b="1">
            <a:latin typeface="ＭＳ Ｐゴシック"/>
          </a:endParaRPr>
        </a:p>
      </xdr:txBody>
    </xdr:sp>
    <xdr:clientData/>
  </xdr:oneCellAnchor>
  <xdr:twoCellAnchor>
    <xdr:from>
      <xdr:col>6</xdr:col>
      <xdr:colOff>612775</xdr:colOff>
      <xdr:row>41</xdr:row>
      <xdr:rowOff>8890</xdr:rowOff>
    </xdr:from>
    <xdr:to>
      <xdr:col>7</xdr:col>
      <xdr:colOff>104775</xdr:colOff>
      <xdr:row>41</xdr:row>
      <xdr:rowOff>8890</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4737100" y="703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a:extLst>
            <a:ext uri="{FF2B5EF4-FFF2-40B4-BE49-F238E27FC236}">
              <a16:creationId xmlns:a16="http://schemas.microsoft.com/office/drawing/2014/main" id="{00000000-0008-0000-0400-00003F000000}"/>
            </a:ext>
          </a:extLst>
        </xdr:cNvPr>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119380</xdr:rowOff>
    </xdr:from>
    <xdr:to>
      <xdr:col>7</xdr:col>
      <xdr:colOff>15875</xdr:colOff>
      <xdr:row>39</xdr:row>
      <xdr:rowOff>77470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flipV="1">
          <a:off x="3987800" y="6634480"/>
          <a:ext cx="8382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123207</xdr:rowOff>
    </xdr:from>
    <xdr:ext cx="762000" cy="259045"/>
    <xdr:sp macro="" textlink="">
      <xdr:nvSpPr>
        <xdr:cNvPr id="66" name="人件費平均値テキスト">
          <a:extLst>
            <a:ext uri="{FF2B5EF4-FFF2-40B4-BE49-F238E27FC236}">
              <a16:creationId xmlns:a16="http://schemas.microsoft.com/office/drawing/2014/main" id="{00000000-0008-0000-0400-000042000000}"/>
            </a:ext>
          </a:extLst>
        </xdr:cNvPr>
        <xdr:cNvSpPr txBox="1"/>
      </xdr:nvSpPr>
      <xdr:spPr>
        <a:xfrm>
          <a:off x="4914900" y="6123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23.9</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106680</xdr:rowOff>
    </xdr:from>
    <xdr:to>
      <xdr:col>7</xdr:col>
      <xdr:colOff>66675</xdr:colOff>
      <xdr:row>37</xdr:row>
      <xdr:rowOff>36830</xdr:rowOff>
    </xdr:to>
    <xdr:sp macro="" textlink="">
      <xdr:nvSpPr>
        <xdr:cNvPr id="67" name="フローチャート : 判断 66">
          <a:extLst>
            <a:ext uri="{FF2B5EF4-FFF2-40B4-BE49-F238E27FC236}">
              <a16:creationId xmlns:a16="http://schemas.microsoft.com/office/drawing/2014/main" id="{00000000-0008-0000-0400-000043000000}"/>
            </a:ext>
          </a:extLst>
        </xdr:cNvPr>
        <xdr:cNvSpPr/>
      </xdr:nvSpPr>
      <xdr:spPr>
        <a:xfrm>
          <a:off x="4775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77470</xdr:rowOff>
    </xdr:from>
    <xdr:to>
      <xdr:col>5</xdr:col>
      <xdr:colOff>549275</xdr:colOff>
      <xdr:row>39</xdr:row>
      <xdr:rowOff>107950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flipV="1">
          <a:off x="3098800" y="67640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41910</xdr:rowOff>
    </xdr:from>
    <xdr:to>
      <xdr:col>5</xdr:col>
      <xdr:colOff>600075</xdr:colOff>
      <xdr:row>37</xdr:row>
      <xdr:rowOff>143510</xdr:rowOff>
    </xdr:to>
    <xdr:sp macro="" textlink="">
      <xdr:nvSpPr>
        <xdr:cNvPr id="69" name="フローチャート : 判断 68">
          <a:extLst>
            <a:ext uri="{FF2B5EF4-FFF2-40B4-BE49-F238E27FC236}">
              <a16:creationId xmlns:a16="http://schemas.microsoft.com/office/drawing/2014/main" id="{00000000-0008-0000-0400-000045000000}"/>
            </a:ext>
          </a:extLst>
        </xdr:cNvPr>
        <xdr:cNvSpPr/>
      </xdr:nvSpPr>
      <xdr:spPr>
        <a:xfrm>
          <a:off x="39370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153687</xdr:rowOff>
    </xdr:from>
    <xdr:ext cx="736600" cy="259045"/>
    <xdr:sp macro="" textlink="">
      <xdr:nvSpPr>
        <xdr:cNvPr id="70" name="テキスト ボックス 69">
          <a:extLst>
            <a:ext uri="{FF2B5EF4-FFF2-40B4-BE49-F238E27FC236}">
              <a16:creationId xmlns:a16="http://schemas.microsoft.com/office/drawing/2014/main" id="{00000000-0008-0000-0400-000046000000}"/>
            </a:ext>
          </a:extLst>
        </xdr:cNvPr>
        <xdr:cNvSpPr txBox="1"/>
      </xdr:nvSpPr>
      <xdr:spPr>
        <a:xfrm>
          <a:off x="3606800" y="615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107950</xdr:rowOff>
    </xdr:from>
    <xdr:to>
      <xdr:col>4</xdr:col>
      <xdr:colOff>346075</xdr:colOff>
      <xdr:row>39</xdr:row>
      <xdr:rowOff>153670</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2209800" y="67945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2" name="フローチャート : 判断 71">
          <a:extLst>
            <a:ext uri="{FF2B5EF4-FFF2-40B4-BE49-F238E27FC236}">
              <a16:creationId xmlns:a16="http://schemas.microsoft.com/office/drawing/2014/main" id="{00000000-0008-0000-0400-000048000000}"/>
            </a:ext>
          </a:extLst>
        </xdr:cNvPr>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26.0</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46990</xdr:rowOff>
    </xdr:from>
    <xdr:to>
      <xdr:col>3</xdr:col>
      <xdr:colOff>142875</xdr:colOff>
      <xdr:row>39</xdr:row>
      <xdr:rowOff>153670</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1320800" y="673354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45720</xdr:rowOff>
    </xdr:from>
    <xdr:to>
      <xdr:col>3</xdr:col>
      <xdr:colOff>193675</xdr:colOff>
      <xdr:row>38</xdr:row>
      <xdr:rowOff>147320</xdr:rowOff>
    </xdr:to>
    <xdr:sp macro="" textlink="">
      <xdr:nvSpPr>
        <xdr:cNvPr id="75" name="フローチャート : 判断 74">
          <a:extLst>
            <a:ext uri="{FF2B5EF4-FFF2-40B4-BE49-F238E27FC236}">
              <a16:creationId xmlns:a16="http://schemas.microsoft.com/office/drawing/2014/main" id="{00000000-0008-0000-0400-00004B000000}"/>
            </a:ext>
          </a:extLst>
        </xdr:cNvPr>
        <xdr:cNvSpPr/>
      </xdr:nvSpPr>
      <xdr:spPr>
        <a:xfrm>
          <a:off x="2159000" y="656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157497</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1828800" y="632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27.6</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11430</xdr:rowOff>
    </xdr:from>
    <xdr:to>
      <xdr:col>1</xdr:col>
      <xdr:colOff>676275</xdr:colOff>
      <xdr:row>39</xdr:row>
      <xdr:rowOff>113030</xdr:rowOff>
    </xdr:to>
    <xdr:sp macro="" textlink="">
      <xdr:nvSpPr>
        <xdr:cNvPr id="77" name="フローチャート : 判断 76">
          <a:extLst>
            <a:ext uri="{FF2B5EF4-FFF2-40B4-BE49-F238E27FC236}">
              <a16:creationId xmlns:a16="http://schemas.microsoft.com/office/drawing/2014/main" id="{00000000-0008-0000-0400-00004D000000}"/>
            </a:ext>
          </a:extLst>
        </xdr:cNvPr>
        <xdr:cNvSpPr/>
      </xdr:nvSpPr>
      <xdr:spPr>
        <a:xfrm>
          <a:off x="1270000" y="669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97807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939800" y="678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68580</xdr:rowOff>
    </xdr:from>
    <xdr:to>
      <xdr:col>7</xdr:col>
      <xdr:colOff>66675</xdr:colOff>
      <xdr:row>38</xdr:row>
      <xdr:rowOff>170180</xdr:rowOff>
    </xdr:to>
    <xdr:sp macro="" textlink="">
      <xdr:nvSpPr>
        <xdr:cNvPr id="84" name="円/楕円 83">
          <a:extLst>
            <a:ext uri="{FF2B5EF4-FFF2-40B4-BE49-F238E27FC236}">
              <a16:creationId xmlns:a16="http://schemas.microsoft.com/office/drawing/2014/main" id="{00000000-0008-0000-0400-000054000000}"/>
            </a:ext>
          </a:extLst>
        </xdr:cNvPr>
        <xdr:cNvSpPr/>
      </xdr:nvSpPr>
      <xdr:spPr>
        <a:xfrm>
          <a:off x="4775200" y="658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40657</xdr:rowOff>
    </xdr:from>
    <xdr:ext cx="762000" cy="259045"/>
    <xdr:sp macro="" textlink="">
      <xdr:nvSpPr>
        <xdr:cNvPr id="85" name="人件費該当値テキスト">
          <a:extLst>
            <a:ext uri="{FF2B5EF4-FFF2-40B4-BE49-F238E27FC236}">
              <a16:creationId xmlns:a16="http://schemas.microsoft.com/office/drawing/2014/main" id="{00000000-0008-0000-0400-000055000000}"/>
            </a:ext>
          </a:extLst>
        </xdr:cNvPr>
        <xdr:cNvSpPr txBox="1"/>
      </xdr:nvSpPr>
      <xdr:spPr>
        <a:xfrm>
          <a:off x="4914900" y="655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27.9</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26670</xdr:rowOff>
    </xdr:from>
    <xdr:to>
      <xdr:col>5</xdr:col>
      <xdr:colOff>600075</xdr:colOff>
      <xdr:row>39</xdr:row>
      <xdr:rowOff>128270</xdr:rowOff>
    </xdr:to>
    <xdr:sp macro="" textlink="">
      <xdr:nvSpPr>
        <xdr:cNvPr id="86" name="円/楕円 85">
          <a:extLst>
            <a:ext uri="{FF2B5EF4-FFF2-40B4-BE49-F238E27FC236}">
              <a16:creationId xmlns:a16="http://schemas.microsoft.com/office/drawing/2014/main" id="{00000000-0008-0000-0400-000056000000}"/>
            </a:ext>
          </a:extLst>
        </xdr:cNvPr>
        <xdr:cNvSpPr/>
      </xdr:nvSpPr>
      <xdr:spPr>
        <a:xfrm>
          <a:off x="3937000" y="6713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113047</xdr:rowOff>
    </xdr:from>
    <xdr:ext cx="736600" cy="259045"/>
    <xdr:sp macro="" textlink="">
      <xdr:nvSpPr>
        <xdr:cNvPr id="87" name="テキスト ボックス 86">
          <a:extLst>
            <a:ext uri="{FF2B5EF4-FFF2-40B4-BE49-F238E27FC236}">
              <a16:creationId xmlns:a16="http://schemas.microsoft.com/office/drawing/2014/main" id="{00000000-0008-0000-0400-000057000000}"/>
            </a:ext>
          </a:extLst>
        </xdr:cNvPr>
        <xdr:cNvSpPr txBox="1"/>
      </xdr:nvSpPr>
      <xdr:spPr>
        <a:xfrm>
          <a:off x="3606800" y="679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8" name="円/楕円 87">
          <a:extLst>
            <a:ext uri="{FF2B5EF4-FFF2-40B4-BE49-F238E27FC236}">
              <a16:creationId xmlns:a16="http://schemas.microsoft.com/office/drawing/2014/main" id="{00000000-0008-0000-0400-000058000000}"/>
            </a:ext>
          </a:extLst>
        </xdr:cNvPr>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89" name="テキスト ボックス 88">
          <a:extLst>
            <a:ext uri="{FF2B5EF4-FFF2-40B4-BE49-F238E27FC236}">
              <a16:creationId xmlns:a16="http://schemas.microsoft.com/office/drawing/2014/main" id="{00000000-0008-0000-0400-000059000000}"/>
            </a:ext>
          </a:extLst>
        </xdr:cNvPr>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102870</xdr:rowOff>
    </xdr:from>
    <xdr:to>
      <xdr:col>3</xdr:col>
      <xdr:colOff>193675</xdr:colOff>
      <xdr:row>40</xdr:row>
      <xdr:rowOff>33020</xdr:rowOff>
    </xdr:to>
    <xdr:sp macro="" textlink="">
      <xdr:nvSpPr>
        <xdr:cNvPr id="90" name="円/楕円 89">
          <a:extLst>
            <a:ext uri="{FF2B5EF4-FFF2-40B4-BE49-F238E27FC236}">
              <a16:creationId xmlns:a16="http://schemas.microsoft.com/office/drawing/2014/main" id="{00000000-0008-0000-0400-00005A000000}"/>
            </a:ext>
          </a:extLst>
        </xdr:cNvPr>
        <xdr:cNvSpPr/>
      </xdr:nvSpPr>
      <xdr:spPr>
        <a:xfrm>
          <a:off x="2159000" y="678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17797</xdr:rowOff>
    </xdr:from>
    <xdr:ext cx="762000" cy="259045"/>
    <xdr:sp macro="" textlink="">
      <xdr:nvSpPr>
        <xdr:cNvPr id="91" name="テキスト ボックス 90">
          <a:extLst>
            <a:ext uri="{FF2B5EF4-FFF2-40B4-BE49-F238E27FC236}">
              <a16:creationId xmlns:a16="http://schemas.microsoft.com/office/drawing/2014/main" id="{00000000-0008-0000-0400-00005B000000}"/>
            </a:ext>
          </a:extLst>
        </xdr:cNvPr>
        <xdr:cNvSpPr txBox="1"/>
      </xdr:nvSpPr>
      <xdr:spPr>
        <a:xfrm>
          <a:off x="1828800" y="687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30.6</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167640</xdr:rowOff>
    </xdr:from>
    <xdr:to>
      <xdr:col>1</xdr:col>
      <xdr:colOff>676275</xdr:colOff>
      <xdr:row>39</xdr:row>
      <xdr:rowOff>97790</xdr:rowOff>
    </xdr:to>
    <xdr:sp macro="" textlink="">
      <xdr:nvSpPr>
        <xdr:cNvPr id="92" name="円/楕円 91">
          <a:extLst>
            <a:ext uri="{FF2B5EF4-FFF2-40B4-BE49-F238E27FC236}">
              <a16:creationId xmlns:a16="http://schemas.microsoft.com/office/drawing/2014/main" id="{00000000-0008-0000-0400-00005C000000}"/>
            </a:ext>
          </a:extLst>
        </xdr:cNvPr>
        <xdr:cNvSpPr/>
      </xdr:nvSpPr>
      <xdr:spPr>
        <a:xfrm>
          <a:off x="1270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107967</xdr:rowOff>
    </xdr:from>
    <xdr:ext cx="762000" cy="259045"/>
    <xdr:sp macro="" textlink="">
      <xdr:nvSpPr>
        <xdr:cNvPr id="93" name="テキスト ボックス 92">
          <a:extLst>
            <a:ext uri="{FF2B5EF4-FFF2-40B4-BE49-F238E27FC236}">
              <a16:creationId xmlns:a16="http://schemas.microsoft.com/office/drawing/2014/main" id="{00000000-0008-0000-0400-00005D000000}"/>
            </a:ext>
          </a:extLst>
        </xdr:cNvPr>
        <xdr:cNvSpPr txBox="1"/>
      </xdr:nvSpPr>
      <xdr:spPr>
        <a:xfrm>
          <a:off x="939800" y="6451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17.2</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ポイント上回った。</a:t>
          </a:r>
          <a:r>
            <a:rPr lang="ja-JP" altLang="en-US" sz="1100" b="0" i="0">
              <a:solidFill>
                <a:sysClr val="windowText" lastClr="000000"/>
              </a:solidFill>
              <a:effectLst/>
              <a:latin typeface="+mn-lt"/>
              <a:ea typeface="+mn-ea"/>
              <a:cs typeface="+mn-cs"/>
            </a:rPr>
            <a:t>防災資機材購入や電気料金等の増により</a:t>
          </a:r>
          <a:r>
            <a:rPr lang="ja-JP" altLang="ja-JP" sz="1100" b="0" i="0">
              <a:solidFill>
                <a:sysClr val="windowText" lastClr="000000"/>
              </a:solidFill>
              <a:effectLst/>
              <a:latin typeface="+mn-lt"/>
              <a:ea typeface="+mn-ea"/>
              <a:cs typeface="+mn-cs"/>
            </a:rPr>
            <a:t>物件費全体で，前年度と比較して約</a:t>
          </a:r>
          <a:r>
            <a:rPr lang="en-US" altLang="ja-JP" sz="1100" b="0" i="0">
              <a:solidFill>
                <a:sysClr val="windowText" lastClr="000000"/>
              </a:solidFill>
              <a:effectLst/>
              <a:latin typeface="+mn-lt"/>
              <a:ea typeface="+mn-ea"/>
              <a:cs typeface="+mn-cs"/>
            </a:rPr>
            <a:t>1</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3,800</a:t>
          </a:r>
          <a:r>
            <a:rPr lang="ja-JP" altLang="ja-JP" sz="1100" b="0" i="0">
              <a:solidFill>
                <a:sysClr val="windowText" lastClr="000000"/>
              </a:solidFill>
              <a:effectLst/>
              <a:latin typeface="+mn-lt"/>
              <a:ea typeface="+mn-ea"/>
              <a:cs typeface="+mn-cs"/>
            </a:rPr>
            <a:t>万円</a:t>
          </a:r>
          <a:r>
            <a:rPr lang="ja-JP" altLang="en-US" sz="1100" b="0" i="0">
              <a:solidFill>
                <a:sysClr val="windowText" lastClr="000000"/>
              </a:solidFill>
              <a:effectLst/>
              <a:latin typeface="+mn-lt"/>
              <a:ea typeface="+mn-ea"/>
              <a:cs typeface="+mn-cs"/>
            </a:rPr>
            <a:t>増加</a:t>
          </a:r>
          <a:r>
            <a:rPr lang="ja-JP" altLang="ja-JP" sz="1100" b="0" i="0">
              <a:solidFill>
                <a:sysClr val="windowText" lastClr="000000"/>
              </a:solidFill>
              <a:effectLst/>
              <a:latin typeface="+mn-lt"/>
              <a:ea typeface="+mn-ea"/>
              <a:cs typeface="+mn-cs"/>
            </a:rPr>
            <a:t>した。経常収支比率は，</a:t>
          </a:r>
          <a:r>
            <a:rPr lang="en-US" altLang="ja-JP" sz="1100" b="0" i="0">
              <a:solidFill>
                <a:sysClr val="windowText" lastClr="000000"/>
              </a:solidFill>
              <a:effectLst/>
              <a:latin typeface="+mn-lt"/>
              <a:ea typeface="+mn-ea"/>
              <a:cs typeface="+mn-cs"/>
            </a:rPr>
            <a:t>0.3</a:t>
          </a:r>
          <a:r>
            <a:rPr lang="ja-JP" altLang="ja-JP" sz="1100" b="0" i="0">
              <a:solidFill>
                <a:sysClr val="windowText" lastClr="000000"/>
              </a:solidFill>
              <a:effectLst/>
              <a:latin typeface="+mn-lt"/>
              <a:ea typeface="+mn-ea"/>
              <a:cs typeface="+mn-cs"/>
            </a:rPr>
            <a:t>ポイント</a:t>
          </a:r>
          <a:r>
            <a:rPr lang="ja-JP" altLang="en-US" sz="1100" b="0" i="0">
              <a:solidFill>
                <a:sysClr val="windowText" lastClr="000000"/>
              </a:solidFill>
              <a:effectLst/>
              <a:latin typeface="+mn-lt"/>
              <a:ea typeface="+mn-ea"/>
              <a:cs typeface="+mn-cs"/>
            </a:rPr>
            <a:t>悪化</a:t>
          </a:r>
          <a:r>
            <a:rPr lang="ja-JP" altLang="ja-JP" sz="1100" b="0" i="0">
              <a:solidFill>
                <a:sysClr val="windowText" lastClr="000000"/>
              </a:solidFill>
              <a:effectLst/>
              <a:latin typeface="+mn-lt"/>
              <a:ea typeface="+mn-ea"/>
              <a:cs typeface="+mn-cs"/>
            </a:rPr>
            <a:t>している。引き続き，内部管理経費や施設維持管理経費等を見直し，経常経費の削減に取り組む。</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a:extLst>
            <a:ext uri="{FF2B5EF4-FFF2-40B4-BE49-F238E27FC236}">
              <a16:creationId xmlns:a16="http://schemas.microsoft.com/office/drawing/2014/main" id="{00000000-0008-0000-0400-00006A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a:extLst>
            <a:ext uri="{FF2B5EF4-FFF2-40B4-BE49-F238E27FC236}">
              <a16:creationId xmlns:a16="http://schemas.microsoft.com/office/drawing/2014/main" id="{00000000-0008-0000-0400-00006C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a:extLst>
            <a:ext uri="{FF2B5EF4-FFF2-40B4-BE49-F238E27FC236}">
              <a16:creationId xmlns:a16="http://schemas.microsoft.com/office/drawing/2014/main" id="{00000000-0008-0000-0400-00006D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a:extLst>
            <a:ext uri="{FF2B5EF4-FFF2-40B4-BE49-F238E27FC236}">
              <a16:creationId xmlns:a16="http://schemas.microsoft.com/office/drawing/2014/main" id="{00000000-0008-0000-0400-00006E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a:extLst>
            <a:ext uri="{FF2B5EF4-FFF2-40B4-BE49-F238E27FC236}">
              <a16:creationId xmlns:a16="http://schemas.microsoft.com/office/drawing/2014/main" id="{00000000-0008-0000-0400-00006F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a:extLst>
            <a:ext uri="{FF2B5EF4-FFF2-40B4-BE49-F238E27FC236}">
              <a16:creationId xmlns:a16="http://schemas.microsoft.com/office/drawing/2014/main" id="{00000000-0008-0000-0400-000070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a:extLst>
            <a:ext uri="{FF2B5EF4-FFF2-40B4-BE49-F238E27FC236}">
              <a16:creationId xmlns:a16="http://schemas.microsoft.com/office/drawing/2014/main" id="{00000000-0008-0000-0400-000071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a:extLst>
            <a:ext uri="{FF2B5EF4-FFF2-40B4-BE49-F238E27FC236}">
              <a16:creationId xmlns:a16="http://schemas.microsoft.com/office/drawing/2014/main" id="{00000000-0008-0000-0400-000072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a:extLst>
            <a:ext uri="{FF2B5EF4-FFF2-40B4-BE49-F238E27FC236}">
              <a16:creationId xmlns:a16="http://schemas.microsoft.com/office/drawing/2014/main" id="{00000000-0008-0000-0400-000073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a:extLst>
            <a:ext uri="{FF2B5EF4-FFF2-40B4-BE49-F238E27FC236}">
              <a16:creationId xmlns:a16="http://schemas.microsoft.com/office/drawing/2014/main" id="{00000000-0008-0000-0400-000074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a:extLst>
            <a:ext uri="{FF2B5EF4-FFF2-40B4-BE49-F238E27FC236}">
              <a16:creationId xmlns:a16="http://schemas.microsoft.com/office/drawing/2014/main" id="{00000000-0008-0000-0400-000075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a:extLst>
            <a:ext uri="{FF2B5EF4-FFF2-40B4-BE49-F238E27FC236}">
              <a16:creationId xmlns:a16="http://schemas.microsoft.com/office/drawing/2014/main" id="{00000000-0008-0000-0400-000077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a:extLst>
            <a:ext uri="{FF2B5EF4-FFF2-40B4-BE49-F238E27FC236}">
              <a16:creationId xmlns:a16="http://schemas.microsoft.com/office/drawing/2014/main" id="{00000000-0008-0000-0400-000078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8890</xdr:rowOff>
    </xdr:from>
    <xdr:to>
      <xdr:col>24</xdr:col>
      <xdr:colOff>31750</xdr:colOff>
      <xdr:row>20</xdr:row>
      <xdr:rowOff>73660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6510000" y="2237740"/>
          <a:ext cx="0" cy="12649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45737</xdr:rowOff>
    </xdr:from>
    <xdr:ext cx="762000" cy="259045"/>
    <xdr:sp macro="" textlink="">
      <xdr:nvSpPr>
        <xdr:cNvPr id="122" name="物件費最小値テキスト">
          <a:extLst>
            <a:ext uri="{FF2B5EF4-FFF2-40B4-BE49-F238E27FC236}">
              <a16:creationId xmlns:a16="http://schemas.microsoft.com/office/drawing/2014/main" id="{00000000-0008-0000-0400-00007A000000}"/>
            </a:ext>
          </a:extLst>
        </xdr:cNvPr>
        <xdr:cNvSpPr txBox="1"/>
      </xdr:nvSpPr>
      <xdr:spPr>
        <a:xfrm>
          <a:off x="16598900" y="347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26.8</a:t>
          </a:r>
          <a:endParaRPr kumimoji="1" lang="ja-JP" altLang="en-US" sz="1000" b="1">
            <a:latin typeface="ＭＳ Ｐゴシック"/>
          </a:endParaRPr>
        </a:p>
      </xdr:txBody>
    </xdr:sp>
    <xdr:clientData/>
  </xdr:oneCellAnchor>
  <xdr:twoCellAnchor>
    <xdr:from>
      <xdr:col>23</xdr:col>
      <xdr:colOff>628650</xdr:colOff>
      <xdr:row>20</xdr:row>
      <xdr:rowOff>73660</xdr:rowOff>
    </xdr:from>
    <xdr:to>
      <xdr:col>24</xdr:col>
      <xdr:colOff>120650</xdr:colOff>
      <xdr:row>20</xdr:row>
      <xdr:rowOff>73660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3502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95267</xdr:rowOff>
    </xdr:from>
    <xdr:ext cx="762000" cy="259045"/>
    <xdr:sp macro="" textlink="">
      <xdr:nvSpPr>
        <xdr:cNvPr id="124" name="物件費最大値テキスト">
          <a:extLst>
            <a:ext uri="{FF2B5EF4-FFF2-40B4-BE49-F238E27FC236}">
              <a16:creationId xmlns:a16="http://schemas.microsoft.com/office/drawing/2014/main" id="{00000000-0008-0000-0400-00007C000000}"/>
            </a:ext>
          </a:extLst>
        </xdr:cNvPr>
        <xdr:cNvSpPr txBox="1"/>
      </xdr:nvSpPr>
      <xdr:spPr>
        <a:xfrm>
          <a:off x="16598900" y="198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23</xdr:col>
      <xdr:colOff>628650</xdr:colOff>
      <xdr:row>13</xdr:row>
      <xdr:rowOff>8890</xdr:rowOff>
    </xdr:from>
    <xdr:to>
      <xdr:col>24</xdr:col>
      <xdr:colOff>120650</xdr:colOff>
      <xdr:row>13</xdr:row>
      <xdr:rowOff>8890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6421100" y="2237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27940</xdr:rowOff>
    </xdr:from>
    <xdr:to>
      <xdr:col>24</xdr:col>
      <xdr:colOff>31750</xdr:colOff>
      <xdr:row>16</xdr:row>
      <xdr:rowOff>50800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5671800" y="27711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168927</xdr:rowOff>
    </xdr:from>
    <xdr:ext cx="762000" cy="259045"/>
    <xdr:sp macro="" textlink="">
      <xdr:nvSpPr>
        <xdr:cNvPr id="127" name="物件費平均値テキスト">
          <a:extLst>
            <a:ext uri="{FF2B5EF4-FFF2-40B4-BE49-F238E27FC236}">
              <a16:creationId xmlns:a16="http://schemas.microsoft.com/office/drawing/2014/main" id="{00000000-0008-0000-0400-00007F000000}"/>
            </a:ext>
          </a:extLst>
        </xdr:cNvPr>
        <xdr:cNvSpPr txBox="1"/>
      </xdr:nvSpPr>
      <xdr:spPr>
        <a:xfrm>
          <a:off x="16598900" y="239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152400</xdr:rowOff>
    </xdr:from>
    <xdr:to>
      <xdr:col>24</xdr:col>
      <xdr:colOff>82550</xdr:colOff>
      <xdr:row>15</xdr:row>
      <xdr:rowOff>82550</xdr:rowOff>
    </xdr:to>
    <xdr:sp macro="" textlink="">
      <xdr:nvSpPr>
        <xdr:cNvPr id="128" name="フローチャート : 判断 127">
          <a:extLst>
            <a:ext uri="{FF2B5EF4-FFF2-40B4-BE49-F238E27FC236}">
              <a16:creationId xmlns:a16="http://schemas.microsoft.com/office/drawing/2014/main" id="{00000000-0008-0000-0400-000080000000}"/>
            </a:ext>
          </a:extLst>
        </xdr:cNvPr>
        <xdr:cNvSpPr/>
      </xdr:nvSpPr>
      <xdr:spPr>
        <a:xfrm>
          <a:off x="16459200" y="255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27940</xdr:rowOff>
    </xdr:from>
    <xdr:to>
      <xdr:col>22</xdr:col>
      <xdr:colOff>565150</xdr:colOff>
      <xdr:row>16</xdr:row>
      <xdr:rowOff>88900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4782800" y="27711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30" name="フローチャート : 判断 129">
          <a:extLst>
            <a:ext uri="{FF2B5EF4-FFF2-40B4-BE49-F238E27FC236}">
              <a16:creationId xmlns:a16="http://schemas.microsoft.com/office/drawing/2014/main" id="{00000000-0008-0000-0400-000082000000}"/>
            </a:ext>
          </a:extLst>
        </xdr:cNvPr>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62247</xdr:rowOff>
    </xdr:from>
    <xdr:ext cx="7366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5290800" y="2291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88900</xdr:rowOff>
    </xdr:from>
    <xdr:to>
      <xdr:col>21</xdr:col>
      <xdr:colOff>361950</xdr:colOff>
      <xdr:row>16</xdr:row>
      <xdr:rowOff>96520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3893800" y="28321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99060</xdr:rowOff>
    </xdr:from>
    <xdr:to>
      <xdr:col>21</xdr:col>
      <xdr:colOff>412750</xdr:colOff>
      <xdr:row>15</xdr:row>
      <xdr:rowOff>29210</xdr:rowOff>
    </xdr:to>
    <xdr:sp macro="" textlink="">
      <xdr:nvSpPr>
        <xdr:cNvPr id="133" name="フローチャート : 判断 132">
          <a:extLst>
            <a:ext uri="{FF2B5EF4-FFF2-40B4-BE49-F238E27FC236}">
              <a16:creationId xmlns:a16="http://schemas.microsoft.com/office/drawing/2014/main" id="{00000000-0008-0000-0400-000085000000}"/>
            </a:ext>
          </a:extLst>
        </xdr:cNvPr>
        <xdr:cNvSpPr/>
      </xdr:nvSpPr>
      <xdr:spPr>
        <a:xfrm>
          <a:off x="14732000" y="249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35560</xdr:rowOff>
    </xdr:from>
    <xdr:to>
      <xdr:col>20</xdr:col>
      <xdr:colOff>158750</xdr:colOff>
      <xdr:row>16</xdr:row>
      <xdr:rowOff>96520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004800" y="27787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64770</xdr:rowOff>
    </xdr:from>
    <xdr:to>
      <xdr:col>20</xdr:col>
      <xdr:colOff>209550</xdr:colOff>
      <xdr:row>15</xdr:row>
      <xdr:rowOff>166370</xdr:rowOff>
    </xdr:to>
    <xdr:sp macro="" textlink="">
      <xdr:nvSpPr>
        <xdr:cNvPr id="136" name="フローチャート : 判断 135">
          <a:extLst>
            <a:ext uri="{FF2B5EF4-FFF2-40B4-BE49-F238E27FC236}">
              <a16:creationId xmlns:a16="http://schemas.microsoft.com/office/drawing/2014/main" id="{00000000-0008-0000-0400-000088000000}"/>
            </a:ext>
          </a:extLst>
        </xdr:cNvPr>
        <xdr:cNvSpPr/>
      </xdr:nvSpPr>
      <xdr:spPr>
        <a:xfrm>
          <a:off x="13843000" y="263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5097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3512800" y="240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80010</xdr:rowOff>
    </xdr:from>
    <xdr:to>
      <xdr:col>19</xdr:col>
      <xdr:colOff>6350</xdr:colOff>
      <xdr:row>16</xdr:row>
      <xdr:rowOff>10160</xdr:rowOff>
    </xdr:to>
    <xdr:sp macro="" textlink="">
      <xdr:nvSpPr>
        <xdr:cNvPr id="138" name="フローチャート : 判断 137">
          <a:extLst>
            <a:ext uri="{FF2B5EF4-FFF2-40B4-BE49-F238E27FC236}">
              <a16:creationId xmlns:a16="http://schemas.microsoft.com/office/drawing/2014/main" id="{00000000-0008-0000-0400-00008A000000}"/>
            </a:ext>
          </a:extLst>
        </xdr:cNvPr>
        <xdr:cNvSpPr/>
      </xdr:nvSpPr>
      <xdr:spPr>
        <a:xfrm>
          <a:off x="12954000" y="265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20337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6238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0</xdr:rowOff>
    </xdr:from>
    <xdr:to>
      <xdr:col>24</xdr:col>
      <xdr:colOff>82550</xdr:colOff>
      <xdr:row>16</xdr:row>
      <xdr:rowOff>101600</xdr:rowOff>
    </xdr:to>
    <xdr:sp macro="" textlink="">
      <xdr:nvSpPr>
        <xdr:cNvPr id="145" name="円/楕円 144">
          <a:extLst>
            <a:ext uri="{FF2B5EF4-FFF2-40B4-BE49-F238E27FC236}">
              <a16:creationId xmlns:a16="http://schemas.microsoft.com/office/drawing/2014/main" id="{00000000-0008-0000-0400-000091000000}"/>
            </a:ext>
          </a:extLst>
        </xdr:cNvPr>
        <xdr:cNvSpPr/>
      </xdr:nvSpPr>
      <xdr:spPr>
        <a:xfrm>
          <a:off x="164592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143527</xdr:rowOff>
    </xdr:from>
    <xdr:ext cx="762000" cy="259045"/>
    <xdr:sp macro="" textlink="">
      <xdr:nvSpPr>
        <xdr:cNvPr id="146" name="物件費該当値テキスト">
          <a:extLst>
            <a:ext uri="{FF2B5EF4-FFF2-40B4-BE49-F238E27FC236}">
              <a16:creationId xmlns:a16="http://schemas.microsoft.com/office/drawing/2014/main" id="{00000000-0008-0000-0400-000092000000}"/>
            </a:ext>
          </a:extLst>
        </xdr:cNvPr>
        <xdr:cNvSpPr txBox="1"/>
      </xdr:nvSpPr>
      <xdr:spPr>
        <a:xfrm>
          <a:off x="165989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148590</xdr:rowOff>
    </xdr:from>
    <xdr:to>
      <xdr:col>22</xdr:col>
      <xdr:colOff>615950</xdr:colOff>
      <xdr:row>16</xdr:row>
      <xdr:rowOff>78740</xdr:rowOff>
    </xdr:to>
    <xdr:sp macro="" textlink="">
      <xdr:nvSpPr>
        <xdr:cNvPr id="147" name="円/楕円 146">
          <a:extLst>
            <a:ext uri="{FF2B5EF4-FFF2-40B4-BE49-F238E27FC236}">
              <a16:creationId xmlns:a16="http://schemas.microsoft.com/office/drawing/2014/main" id="{00000000-0008-0000-0400-000093000000}"/>
            </a:ext>
          </a:extLst>
        </xdr:cNvPr>
        <xdr:cNvSpPr/>
      </xdr:nvSpPr>
      <xdr:spPr>
        <a:xfrm>
          <a:off x="15621000" y="2720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63517</xdr:rowOff>
    </xdr:from>
    <xdr:ext cx="7366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290800" y="280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49" name="円/楕円 148">
          <a:extLst>
            <a:ext uri="{FF2B5EF4-FFF2-40B4-BE49-F238E27FC236}">
              <a16:creationId xmlns:a16="http://schemas.microsoft.com/office/drawing/2014/main" id="{00000000-0008-0000-0400-000095000000}"/>
            </a:ext>
          </a:extLst>
        </xdr:cNvPr>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45720</xdr:rowOff>
    </xdr:from>
    <xdr:to>
      <xdr:col>20</xdr:col>
      <xdr:colOff>209550</xdr:colOff>
      <xdr:row>16</xdr:row>
      <xdr:rowOff>147320</xdr:rowOff>
    </xdr:to>
    <xdr:sp macro="" textlink="">
      <xdr:nvSpPr>
        <xdr:cNvPr id="151" name="円/楕円 150">
          <a:extLst>
            <a:ext uri="{FF2B5EF4-FFF2-40B4-BE49-F238E27FC236}">
              <a16:creationId xmlns:a16="http://schemas.microsoft.com/office/drawing/2014/main" id="{00000000-0008-0000-0400-000097000000}"/>
            </a:ext>
          </a:extLst>
        </xdr:cNvPr>
        <xdr:cNvSpPr/>
      </xdr:nvSpPr>
      <xdr:spPr>
        <a:xfrm>
          <a:off x="13843000" y="2788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132097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3512800" y="2875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3" name="円/楕円 152">
          <a:extLst>
            <a:ext uri="{FF2B5EF4-FFF2-40B4-BE49-F238E27FC236}">
              <a16:creationId xmlns:a16="http://schemas.microsoft.com/office/drawing/2014/main" id="{00000000-0008-0000-0400-000099000000}"/>
            </a:ext>
          </a:extLst>
        </xdr:cNvPr>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71137</xdr:rowOff>
    </xdr:from>
    <xdr:ext cx="762000" cy="259045"/>
    <xdr:sp macro="" textlink="">
      <xdr:nvSpPr>
        <xdr:cNvPr id="154" name="テキスト ボックス 153">
          <a:extLst>
            <a:ext uri="{FF2B5EF4-FFF2-40B4-BE49-F238E27FC236}">
              <a16:creationId xmlns:a16="http://schemas.microsoft.com/office/drawing/2014/main" id="{00000000-0008-0000-0400-00009A000000}"/>
            </a:ext>
          </a:extLst>
        </xdr:cNvPr>
        <xdr:cNvSpPr txBox="1"/>
      </xdr:nvSpPr>
      <xdr:spPr>
        <a:xfrm>
          <a:off x="12623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en-US" altLang="ja-JP" sz="1100" b="0" i="0" baseline="0">
              <a:solidFill>
                <a:schemeClr val="dk1"/>
              </a:solidFill>
              <a:effectLst/>
              <a:latin typeface="+mn-lt"/>
              <a:ea typeface="+mn-ea"/>
              <a:cs typeface="+mn-cs"/>
            </a:rPr>
            <a:t>25</a:t>
          </a:r>
          <a:r>
            <a:rPr lang="ja-JP" altLang="ja-JP" sz="1100" b="0" i="0">
              <a:solidFill>
                <a:schemeClr val="dk1"/>
              </a:solidFill>
              <a:effectLst/>
              <a:latin typeface="+mn-lt"/>
              <a:ea typeface="+mn-ea"/>
              <a:cs typeface="+mn-cs"/>
            </a:rPr>
            <a:t>年度は，類似団体平均を</a:t>
          </a:r>
          <a:r>
            <a:rPr lang="en-US" altLang="ja-JP" sz="1100" b="0" i="0">
              <a:solidFill>
                <a:schemeClr val="dk1"/>
              </a:solidFill>
              <a:effectLst/>
              <a:latin typeface="+mn-lt"/>
              <a:ea typeface="+mn-ea"/>
              <a:cs typeface="+mn-cs"/>
            </a:rPr>
            <a:t>0.4</a:t>
          </a:r>
          <a:r>
            <a:rPr lang="ja-JP" altLang="ja-JP" sz="1100" b="0" i="0">
              <a:solidFill>
                <a:schemeClr val="dk1"/>
              </a:solidFill>
              <a:effectLst/>
              <a:latin typeface="+mn-lt"/>
              <a:ea typeface="+mn-ea"/>
              <a:cs typeface="+mn-cs"/>
            </a:rPr>
            <a:t>ポイント上回った</a:t>
          </a:r>
          <a:r>
            <a:rPr lang="ja-JP" altLang="ja-JP" sz="1100" b="0" i="0">
              <a:solidFill>
                <a:sysClr val="windowText" lastClr="000000"/>
              </a:solidFill>
              <a:effectLst/>
              <a:latin typeface="+mn-lt"/>
              <a:ea typeface="+mn-ea"/>
              <a:cs typeface="+mn-cs"/>
            </a:rPr>
            <a:t>。障害者関係給付費，新たな私立保育所開園に伴う保育所入所児委託料，生活保護費の増などにより扶助費全体で，前年度と比較して約</a:t>
          </a:r>
          <a:r>
            <a:rPr lang="en-US" altLang="ja-JP" sz="1100" b="0" i="0">
              <a:solidFill>
                <a:sysClr val="windowText" lastClr="000000"/>
              </a:solidFill>
              <a:effectLst/>
              <a:latin typeface="+mn-lt"/>
              <a:ea typeface="+mn-ea"/>
              <a:cs typeface="+mn-cs"/>
            </a:rPr>
            <a:t>1</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5,500</a:t>
          </a:r>
          <a:r>
            <a:rPr lang="ja-JP" altLang="ja-JP" sz="1100" b="0" i="0">
              <a:solidFill>
                <a:sysClr val="windowText" lastClr="000000"/>
              </a:solidFill>
              <a:effectLst/>
              <a:latin typeface="+mn-lt"/>
              <a:ea typeface="+mn-ea"/>
              <a:cs typeface="+mn-cs"/>
            </a:rPr>
            <a:t>万円の増，</a:t>
          </a:r>
          <a:r>
            <a:rPr lang="en-US" altLang="ja-JP" sz="1100" b="0" i="0">
              <a:solidFill>
                <a:sysClr val="windowText" lastClr="000000"/>
              </a:solidFill>
              <a:effectLst/>
              <a:latin typeface="+mn-lt"/>
              <a:ea typeface="+mn-ea"/>
              <a:cs typeface="+mn-cs"/>
            </a:rPr>
            <a:t>0.5</a:t>
          </a:r>
          <a:r>
            <a:rPr lang="ja-JP" altLang="ja-JP" sz="1100" b="0" i="0">
              <a:solidFill>
                <a:sysClr val="windowText" lastClr="000000"/>
              </a:solidFill>
              <a:effectLst/>
              <a:latin typeface="+mn-lt"/>
              <a:ea typeface="+mn-ea"/>
              <a:cs typeface="+mn-cs"/>
            </a:rPr>
            <a:t>ポイント悪化した。他自治体に比べて保護率が低く，伸びも穏やかである生活保護費については，</a:t>
          </a:r>
          <a:r>
            <a:rPr lang="ja-JP" altLang="en-US"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27</a:t>
          </a:r>
          <a:r>
            <a:rPr lang="ja-JP" altLang="en-US" sz="1100" b="0" i="0">
              <a:solidFill>
                <a:sysClr val="windowText" lastClr="000000"/>
              </a:solidFill>
              <a:effectLst/>
              <a:latin typeface="+mn-lt"/>
              <a:ea typeface="+mn-ea"/>
              <a:cs typeface="+mn-cs"/>
            </a:rPr>
            <a:t>年</a:t>
          </a:r>
          <a:r>
            <a:rPr lang="en-US" altLang="ja-JP" sz="1100" b="0" i="0">
              <a:solidFill>
                <a:sysClr val="windowText" lastClr="000000"/>
              </a:solidFill>
              <a:effectLst/>
              <a:latin typeface="+mn-lt"/>
              <a:ea typeface="+mn-ea"/>
              <a:cs typeface="+mn-cs"/>
            </a:rPr>
            <a:t>4</a:t>
          </a:r>
          <a:r>
            <a:rPr lang="ja-JP" altLang="en-US" sz="1100" b="0" i="0">
              <a:solidFill>
                <a:sysClr val="windowText" lastClr="000000"/>
              </a:solidFill>
              <a:effectLst/>
              <a:latin typeface="+mn-lt"/>
              <a:ea typeface="+mn-ea"/>
              <a:cs typeface="+mn-cs"/>
            </a:rPr>
            <a:t>月より施行される被保護者就労支援事業等により</a:t>
          </a:r>
          <a:r>
            <a:rPr lang="ja-JP" altLang="ja-JP" sz="1100" b="0" i="0">
              <a:solidFill>
                <a:sysClr val="windowText" lastClr="000000"/>
              </a:solidFill>
              <a:effectLst/>
              <a:latin typeface="+mn-lt"/>
              <a:ea typeface="+mn-ea"/>
              <a:cs typeface="+mn-cs"/>
            </a:rPr>
            <a:t>被保護者の経済的自立を図る。</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0" name="テキスト ボックス 179">
          <a:extLst>
            <a:ext uri="{FF2B5EF4-FFF2-40B4-BE49-F238E27FC236}">
              <a16:creationId xmlns:a16="http://schemas.microsoft.com/office/drawing/2014/main" id="{00000000-0008-0000-0400-0000B4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a:extLst>
            <a:ext uri="{FF2B5EF4-FFF2-40B4-BE49-F238E27FC236}">
              <a16:creationId xmlns:a16="http://schemas.microsoft.com/office/drawing/2014/main" id="{00000000-0008-0000-0400-0000B6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a:extLst>
            <a:ext uri="{FF2B5EF4-FFF2-40B4-BE49-F238E27FC236}">
              <a16:creationId xmlns:a16="http://schemas.microsoft.com/office/drawing/2014/main" id="{00000000-0008-0000-0400-0000B7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48078</xdr:rowOff>
    </xdr:from>
    <xdr:to>
      <xdr:col>7</xdr:col>
      <xdr:colOff>15875</xdr:colOff>
      <xdr:row>60</xdr:row>
      <xdr:rowOff>165100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flipV="1">
          <a:off x="4826000" y="9134928"/>
          <a:ext cx="0" cy="1317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5" name="扶助費最小値テキスト">
          <a:extLst>
            <a:ext uri="{FF2B5EF4-FFF2-40B4-BE49-F238E27FC236}">
              <a16:creationId xmlns:a16="http://schemas.microsoft.com/office/drawing/2014/main" id="{00000000-0008-0000-0400-0000B9000000}"/>
            </a:ext>
          </a:extLst>
        </xdr:cNvPr>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134455</xdr:rowOff>
    </xdr:from>
    <xdr:ext cx="762000" cy="259045"/>
    <xdr:sp macro="" textlink="">
      <xdr:nvSpPr>
        <xdr:cNvPr id="187" name="扶助費最大値テキスト">
          <a:extLst>
            <a:ext uri="{FF2B5EF4-FFF2-40B4-BE49-F238E27FC236}">
              <a16:creationId xmlns:a16="http://schemas.microsoft.com/office/drawing/2014/main" id="{00000000-0008-0000-0400-0000BB000000}"/>
            </a:ext>
          </a:extLst>
        </xdr:cNvPr>
        <xdr:cNvSpPr txBox="1"/>
      </xdr:nvSpPr>
      <xdr:spPr>
        <a:xfrm>
          <a:off x="4914900" y="887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6</xdr:col>
      <xdr:colOff>612775</xdr:colOff>
      <xdr:row>53</xdr:row>
      <xdr:rowOff>48078</xdr:rowOff>
    </xdr:from>
    <xdr:to>
      <xdr:col>7</xdr:col>
      <xdr:colOff>104775</xdr:colOff>
      <xdr:row>53</xdr:row>
      <xdr:rowOff>48078</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4737100" y="913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140607</xdr:rowOff>
    </xdr:from>
    <xdr:to>
      <xdr:col>7</xdr:col>
      <xdr:colOff>15875</xdr:colOff>
      <xdr:row>56</xdr:row>
      <xdr:rowOff>23585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987800" y="9570357"/>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0" name="扶助費平均値テキスト">
          <a:extLst>
            <a:ext uri="{FF2B5EF4-FFF2-40B4-BE49-F238E27FC236}">
              <a16:creationId xmlns:a16="http://schemas.microsoft.com/office/drawing/2014/main" id="{00000000-0008-0000-0400-0000BE000000}"/>
            </a:ext>
          </a:extLst>
        </xdr:cNvPr>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1" name="フローチャート : 判断 190">
          <a:extLst>
            <a:ext uri="{FF2B5EF4-FFF2-40B4-BE49-F238E27FC236}">
              <a16:creationId xmlns:a16="http://schemas.microsoft.com/office/drawing/2014/main" id="{00000000-0008-0000-0400-0000BF000000}"/>
            </a:ext>
          </a:extLst>
        </xdr:cNvPr>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140607</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098800" y="9417957"/>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89807</xdr:rowOff>
    </xdr:from>
    <xdr:to>
      <xdr:col>5</xdr:col>
      <xdr:colOff>600075</xdr:colOff>
      <xdr:row>56</xdr:row>
      <xdr:rowOff>19957</xdr:rowOff>
    </xdr:to>
    <xdr:sp macro="" textlink="">
      <xdr:nvSpPr>
        <xdr:cNvPr id="193" name="フローチャート : 判断 192">
          <a:extLst>
            <a:ext uri="{FF2B5EF4-FFF2-40B4-BE49-F238E27FC236}">
              <a16:creationId xmlns:a16="http://schemas.microsoft.com/office/drawing/2014/main" id="{00000000-0008-0000-0400-0000C1000000}"/>
            </a:ext>
          </a:extLst>
        </xdr:cNvPr>
        <xdr:cNvSpPr/>
      </xdr:nvSpPr>
      <xdr:spPr>
        <a:xfrm>
          <a:off x="3937000" y="9519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30134</xdr:rowOff>
    </xdr:from>
    <xdr:ext cx="7366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3606800" y="9288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54</xdr:row>
      <xdr:rowOff>159657</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2209800" y="93853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13607</xdr:rowOff>
    </xdr:from>
    <xdr:to>
      <xdr:col>4</xdr:col>
      <xdr:colOff>396875</xdr:colOff>
      <xdr:row>55</xdr:row>
      <xdr:rowOff>115207</xdr:rowOff>
    </xdr:to>
    <xdr:sp macro="" textlink="">
      <xdr:nvSpPr>
        <xdr:cNvPr id="196" name="フローチャート : 判断 195">
          <a:extLst>
            <a:ext uri="{FF2B5EF4-FFF2-40B4-BE49-F238E27FC236}">
              <a16:creationId xmlns:a16="http://schemas.microsoft.com/office/drawing/2014/main" id="{00000000-0008-0000-0400-0000C4000000}"/>
            </a:ext>
          </a:extLst>
        </xdr:cNvPr>
        <xdr:cNvSpPr/>
      </xdr:nvSpPr>
      <xdr:spPr>
        <a:xfrm>
          <a:off x="3048000" y="944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99984</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2717800" y="95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135165</xdr:rowOff>
    </xdr:from>
    <xdr:to>
      <xdr:col>3</xdr:col>
      <xdr:colOff>142875</xdr:colOff>
      <xdr:row>54</xdr:row>
      <xdr:rowOff>127000</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a:off x="1320800" y="9222015"/>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155122</xdr:rowOff>
    </xdr:from>
    <xdr:to>
      <xdr:col>3</xdr:col>
      <xdr:colOff>193675</xdr:colOff>
      <xdr:row>56</xdr:row>
      <xdr:rowOff>85272</xdr:rowOff>
    </xdr:to>
    <xdr:sp macro="" textlink="">
      <xdr:nvSpPr>
        <xdr:cNvPr id="199" name="フローチャート : 判断 198">
          <a:extLst>
            <a:ext uri="{FF2B5EF4-FFF2-40B4-BE49-F238E27FC236}">
              <a16:creationId xmlns:a16="http://schemas.microsoft.com/office/drawing/2014/main" id="{00000000-0008-0000-0400-0000C7000000}"/>
            </a:ext>
          </a:extLst>
        </xdr:cNvPr>
        <xdr:cNvSpPr/>
      </xdr:nvSpPr>
      <xdr:spPr>
        <a:xfrm>
          <a:off x="2159000" y="9584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70049</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1828800" y="9671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46265</xdr:rowOff>
    </xdr:from>
    <xdr:to>
      <xdr:col>1</xdr:col>
      <xdr:colOff>676275</xdr:colOff>
      <xdr:row>55</xdr:row>
      <xdr:rowOff>147865</xdr:rowOff>
    </xdr:to>
    <xdr:sp macro="" textlink="">
      <xdr:nvSpPr>
        <xdr:cNvPr id="201" name="フローチャート : 判断 200">
          <a:extLst>
            <a:ext uri="{FF2B5EF4-FFF2-40B4-BE49-F238E27FC236}">
              <a16:creationId xmlns:a16="http://schemas.microsoft.com/office/drawing/2014/main" id="{00000000-0008-0000-0400-0000C9000000}"/>
            </a:ext>
          </a:extLst>
        </xdr:cNvPr>
        <xdr:cNvSpPr/>
      </xdr:nvSpPr>
      <xdr:spPr>
        <a:xfrm>
          <a:off x="1270000" y="9476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132642</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939800" y="956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144235</xdr:rowOff>
    </xdr:from>
    <xdr:to>
      <xdr:col>7</xdr:col>
      <xdr:colOff>66675</xdr:colOff>
      <xdr:row>56</xdr:row>
      <xdr:rowOff>74385</xdr:rowOff>
    </xdr:to>
    <xdr:sp macro="" textlink="">
      <xdr:nvSpPr>
        <xdr:cNvPr id="208" name="円/楕円 207">
          <a:extLst>
            <a:ext uri="{FF2B5EF4-FFF2-40B4-BE49-F238E27FC236}">
              <a16:creationId xmlns:a16="http://schemas.microsoft.com/office/drawing/2014/main" id="{00000000-0008-0000-0400-0000D0000000}"/>
            </a:ext>
          </a:extLst>
        </xdr:cNvPr>
        <xdr:cNvSpPr/>
      </xdr:nvSpPr>
      <xdr:spPr>
        <a:xfrm>
          <a:off x="4775200" y="957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116312</xdr:rowOff>
    </xdr:from>
    <xdr:ext cx="762000" cy="259045"/>
    <xdr:sp macro="" textlink="">
      <xdr:nvSpPr>
        <xdr:cNvPr id="209" name="扶助費該当値テキスト">
          <a:extLst>
            <a:ext uri="{FF2B5EF4-FFF2-40B4-BE49-F238E27FC236}">
              <a16:creationId xmlns:a16="http://schemas.microsoft.com/office/drawing/2014/main" id="{00000000-0008-0000-0400-0000D1000000}"/>
            </a:ext>
          </a:extLst>
        </xdr:cNvPr>
        <xdr:cNvSpPr txBox="1"/>
      </xdr:nvSpPr>
      <xdr:spPr>
        <a:xfrm>
          <a:off x="4914900" y="954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89807</xdr:rowOff>
    </xdr:from>
    <xdr:to>
      <xdr:col>5</xdr:col>
      <xdr:colOff>600075</xdr:colOff>
      <xdr:row>56</xdr:row>
      <xdr:rowOff>19957</xdr:rowOff>
    </xdr:to>
    <xdr:sp macro="" textlink="">
      <xdr:nvSpPr>
        <xdr:cNvPr id="210" name="円/楕円 209">
          <a:extLst>
            <a:ext uri="{FF2B5EF4-FFF2-40B4-BE49-F238E27FC236}">
              <a16:creationId xmlns:a16="http://schemas.microsoft.com/office/drawing/2014/main" id="{00000000-0008-0000-0400-0000D2000000}"/>
            </a:ext>
          </a:extLst>
        </xdr:cNvPr>
        <xdr:cNvSpPr/>
      </xdr:nvSpPr>
      <xdr:spPr>
        <a:xfrm>
          <a:off x="3937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4734</xdr:rowOff>
    </xdr:from>
    <xdr:ext cx="7366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3606800" y="9605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12" name="円/楕円 211">
          <a:extLst>
            <a:ext uri="{FF2B5EF4-FFF2-40B4-BE49-F238E27FC236}">
              <a16:creationId xmlns:a16="http://schemas.microsoft.com/office/drawing/2014/main" id="{00000000-0008-0000-0400-0000D4000000}"/>
            </a:ext>
          </a:extLst>
        </xdr:cNvPr>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3" name="テキスト ボックス 212">
          <a:extLst>
            <a:ext uri="{FF2B5EF4-FFF2-40B4-BE49-F238E27FC236}">
              <a16:creationId xmlns:a16="http://schemas.microsoft.com/office/drawing/2014/main" id="{00000000-0008-0000-0400-0000D5000000}"/>
            </a:ext>
          </a:extLst>
        </xdr:cNvPr>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76200</xdr:rowOff>
    </xdr:from>
    <xdr:to>
      <xdr:col>3</xdr:col>
      <xdr:colOff>193675</xdr:colOff>
      <xdr:row>55</xdr:row>
      <xdr:rowOff>6350</xdr:rowOff>
    </xdr:to>
    <xdr:sp macro="" textlink="">
      <xdr:nvSpPr>
        <xdr:cNvPr id="214" name="円/楕円 213">
          <a:extLst>
            <a:ext uri="{FF2B5EF4-FFF2-40B4-BE49-F238E27FC236}">
              <a16:creationId xmlns:a16="http://schemas.microsoft.com/office/drawing/2014/main" id="{00000000-0008-0000-0400-0000D6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15" name="テキスト ボックス 214">
          <a:extLst>
            <a:ext uri="{FF2B5EF4-FFF2-40B4-BE49-F238E27FC236}">
              <a16:creationId xmlns:a16="http://schemas.microsoft.com/office/drawing/2014/main" id="{00000000-0008-0000-0400-0000D7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84365</xdr:rowOff>
    </xdr:from>
    <xdr:to>
      <xdr:col>1</xdr:col>
      <xdr:colOff>676275</xdr:colOff>
      <xdr:row>54</xdr:row>
      <xdr:rowOff>14515</xdr:rowOff>
    </xdr:to>
    <xdr:sp macro="" textlink="">
      <xdr:nvSpPr>
        <xdr:cNvPr id="216" name="円/楕円 215">
          <a:extLst>
            <a:ext uri="{FF2B5EF4-FFF2-40B4-BE49-F238E27FC236}">
              <a16:creationId xmlns:a16="http://schemas.microsoft.com/office/drawing/2014/main" id="{00000000-0008-0000-0400-0000D8000000}"/>
            </a:ext>
          </a:extLst>
        </xdr:cNvPr>
        <xdr:cNvSpPr/>
      </xdr:nvSpPr>
      <xdr:spPr>
        <a:xfrm>
          <a:off x="1270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24692</xdr:rowOff>
    </xdr:from>
    <xdr:ext cx="762000" cy="259045"/>
    <xdr:sp macro="" textlink="">
      <xdr:nvSpPr>
        <xdr:cNvPr id="217" name="テキスト ボックス 216">
          <a:extLst>
            <a:ext uri="{FF2B5EF4-FFF2-40B4-BE49-F238E27FC236}">
              <a16:creationId xmlns:a16="http://schemas.microsoft.com/office/drawing/2014/main" id="{00000000-0008-0000-0400-0000D9000000}"/>
            </a:ext>
          </a:extLst>
        </xdr:cNvPr>
        <xdr:cNvSpPr txBox="1"/>
      </xdr:nvSpPr>
      <xdr:spPr>
        <a:xfrm>
          <a:off x="939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82/88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類似団体平均・東京都平均・全国平均を大きく上回っている。これは，繰出金の割合が大きいことが要因と考えられる。下水道事業特別会計への繰出金は公債費償還のピークを過ぎており，その影響により</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年度は減額となっているが，依然として</a:t>
          </a:r>
          <a:r>
            <a:rPr lang="en-US" altLang="ja-JP" sz="1100" b="0" i="0">
              <a:solidFill>
                <a:sysClr val="windowText" lastClr="000000"/>
              </a:solidFill>
              <a:effectLst/>
              <a:latin typeface="+mn-lt"/>
              <a:ea typeface="+mn-ea"/>
              <a:cs typeface="+mn-cs"/>
            </a:rPr>
            <a:t>20</a:t>
          </a:r>
          <a:r>
            <a:rPr lang="ja-JP" altLang="ja-JP" sz="1100" b="0" i="0">
              <a:solidFill>
                <a:sysClr val="windowText" lastClr="000000"/>
              </a:solidFill>
              <a:effectLst/>
              <a:latin typeface="+mn-lt"/>
              <a:ea typeface="+mn-ea"/>
              <a:cs typeface="+mn-cs"/>
            </a:rPr>
            <a:t>億円を超える額となっている。また，</a:t>
          </a:r>
          <a:r>
            <a:rPr lang="ja-JP" altLang="en-US" sz="1100" b="0" i="0">
              <a:solidFill>
                <a:sysClr val="windowText" lastClr="000000"/>
              </a:solidFill>
              <a:effectLst/>
              <a:latin typeface="+mn-lt"/>
              <a:ea typeface="+mn-ea"/>
              <a:cs typeface="+mn-cs"/>
            </a:rPr>
            <a:t>国民健康保険特別会計</a:t>
          </a:r>
          <a:r>
            <a:rPr lang="ja-JP" altLang="ja-JP" sz="1100" b="0" i="0">
              <a:solidFill>
                <a:sysClr val="windowText" lastClr="000000"/>
              </a:solidFill>
              <a:effectLst/>
              <a:latin typeface="+mn-lt"/>
              <a:ea typeface="+mn-ea"/>
              <a:cs typeface="+mn-cs"/>
            </a:rPr>
            <a:t>や介護保険特別会計への繰出金も増加している。</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9" name="テキスト ボックス 228">
          <a:extLst>
            <a:ext uri="{FF2B5EF4-FFF2-40B4-BE49-F238E27FC236}">
              <a16:creationId xmlns:a16="http://schemas.microsoft.com/office/drawing/2014/main" id="{00000000-0008-0000-0400-0000E5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a:extLst>
            <a:ext uri="{FF2B5EF4-FFF2-40B4-BE49-F238E27FC236}">
              <a16:creationId xmlns:a16="http://schemas.microsoft.com/office/drawing/2014/main" id="{00000000-0008-0000-0400-0000E6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a:extLst>
            <a:ext uri="{FF2B5EF4-FFF2-40B4-BE49-F238E27FC236}">
              <a16:creationId xmlns:a16="http://schemas.microsoft.com/office/drawing/2014/main" id="{00000000-0008-0000-0400-0000E8000000}"/>
            </a:ext>
          </a:extLst>
        </xdr:cNvPr>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a:extLst>
            <a:ext uri="{FF2B5EF4-FFF2-40B4-BE49-F238E27FC236}">
              <a16:creationId xmlns:a16="http://schemas.microsoft.com/office/drawing/2014/main" id="{00000000-0008-0000-0400-0000EA000000}"/>
            </a:ext>
          </a:extLst>
        </xdr:cNvPr>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a:extLst>
            <a:ext uri="{FF2B5EF4-FFF2-40B4-BE49-F238E27FC236}">
              <a16:creationId xmlns:a16="http://schemas.microsoft.com/office/drawing/2014/main" id="{00000000-0008-0000-0400-0000EB000000}"/>
            </a:ext>
          </a:extLst>
        </xdr:cNvPr>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a:extLst>
            <a:ext uri="{FF2B5EF4-FFF2-40B4-BE49-F238E27FC236}">
              <a16:creationId xmlns:a16="http://schemas.microsoft.com/office/drawing/2014/main" id="{00000000-0008-0000-0400-0000EC000000}"/>
            </a:ext>
          </a:extLst>
        </xdr:cNvPr>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a:extLst>
            <a:ext uri="{FF2B5EF4-FFF2-40B4-BE49-F238E27FC236}">
              <a16:creationId xmlns:a16="http://schemas.microsoft.com/office/drawing/2014/main" id="{00000000-0008-0000-0400-0000ED000000}"/>
            </a:ext>
          </a:extLst>
        </xdr:cNvPr>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a:extLst>
            <a:ext uri="{FF2B5EF4-FFF2-40B4-BE49-F238E27FC236}">
              <a16:creationId xmlns:a16="http://schemas.microsoft.com/office/drawing/2014/main" id="{00000000-0008-0000-0400-0000EE000000}"/>
            </a:ext>
          </a:extLst>
        </xdr:cNvPr>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a:extLst>
            <a:ext uri="{FF2B5EF4-FFF2-40B4-BE49-F238E27FC236}">
              <a16:creationId xmlns:a16="http://schemas.microsoft.com/office/drawing/2014/main" id="{00000000-0008-0000-0400-0000EF000000}"/>
            </a:ext>
          </a:extLst>
        </xdr:cNvPr>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a:extLst>
            <a:ext uri="{FF2B5EF4-FFF2-40B4-BE49-F238E27FC236}">
              <a16:creationId xmlns:a16="http://schemas.microsoft.com/office/drawing/2014/main" id="{00000000-0008-0000-0400-0000F0000000}"/>
            </a:ext>
          </a:extLst>
        </xdr:cNvPr>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a:extLst>
            <a:ext uri="{FF2B5EF4-FFF2-40B4-BE49-F238E27FC236}">
              <a16:creationId xmlns:a16="http://schemas.microsoft.com/office/drawing/2014/main" id="{00000000-0008-0000-0400-0000F1000000}"/>
            </a:ext>
          </a:extLst>
        </xdr:cNvPr>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a:extLst>
            <a:ext uri="{FF2B5EF4-FFF2-40B4-BE49-F238E27FC236}">
              <a16:creationId xmlns:a16="http://schemas.microsoft.com/office/drawing/2014/main" id="{00000000-0008-0000-0400-0000F3000000}"/>
            </a:ext>
          </a:extLst>
        </xdr:cNvPr>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a:extLst>
            <a:ext uri="{FF2B5EF4-FFF2-40B4-BE49-F238E27FC236}">
              <a16:creationId xmlns:a16="http://schemas.microsoft.com/office/drawing/2014/main" id="{00000000-0008-0000-0400-0000F5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a:extLst>
            <a:ext uri="{FF2B5EF4-FFF2-40B4-BE49-F238E27FC236}">
              <a16:creationId xmlns:a16="http://schemas.microsoft.com/office/drawing/2014/main" id="{00000000-0008-0000-0400-0000F6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113393</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6510000" y="9232900"/>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85470</xdr:rowOff>
    </xdr:from>
    <xdr:ext cx="762000" cy="259045"/>
    <xdr:sp macro="" textlink="">
      <xdr:nvSpPr>
        <xdr:cNvPr id="248" name="その他最小値テキスト">
          <a:extLst>
            <a:ext uri="{FF2B5EF4-FFF2-40B4-BE49-F238E27FC236}">
              <a16:creationId xmlns:a16="http://schemas.microsoft.com/office/drawing/2014/main" id="{00000000-0008-0000-0400-0000F8000000}"/>
            </a:ext>
          </a:extLst>
        </xdr:cNvPr>
        <xdr:cNvSpPr txBox="1"/>
      </xdr:nvSpPr>
      <xdr:spPr>
        <a:xfrm>
          <a:off x="16598900" y="10543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23</xdr:col>
      <xdr:colOff>628650</xdr:colOff>
      <xdr:row>61</xdr:row>
      <xdr:rowOff>113393</xdr:rowOff>
    </xdr:from>
    <xdr:to>
      <xdr:col>24</xdr:col>
      <xdr:colOff>120650</xdr:colOff>
      <xdr:row>61</xdr:row>
      <xdr:rowOff>113393</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6421100" y="10571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50" name="その他最大値テキスト">
          <a:extLst>
            <a:ext uri="{FF2B5EF4-FFF2-40B4-BE49-F238E27FC236}">
              <a16:creationId xmlns:a16="http://schemas.microsoft.com/office/drawing/2014/main" id="{00000000-0008-0000-0400-0000FA000000}"/>
            </a:ext>
          </a:extLst>
        </xdr:cNvPr>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97065</xdr:rowOff>
    </xdr:from>
    <xdr:to>
      <xdr:col>24</xdr:col>
      <xdr:colOff>31750</xdr:colOff>
      <xdr:row>60</xdr:row>
      <xdr:rowOff>78015</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5671800" y="10212615"/>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57349</xdr:rowOff>
    </xdr:from>
    <xdr:ext cx="762000" cy="259045"/>
    <xdr:sp macro="" textlink="">
      <xdr:nvSpPr>
        <xdr:cNvPr id="253" name="その他平均値テキスト">
          <a:extLst>
            <a:ext uri="{FF2B5EF4-FFF2-40B4-BE49-F238E27FC236}">
              <a16:creationId xmlns:a16="http://schemas.microsoft.com/office/drawing/2014/main" id="{00000000-0008-0000-0400-0000FD000000}"/>
            </a:ext>
          </a:extLst>
        </xdr:cNvPr>
        <xdr:cNvSpPr txBox="1"/>
      </xdr:nvSpPr>
      <xdr:spPr>
        <a:xfrm>
          <a:off x="16598900" y="96585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40822</xdr:rowOff>
    </xdr:from>
    <xdr:to>
      <xdr:col>24</xdr:col>
      <xdr:colOff>82550</xdr:colOff>
      <xdr:row>57</xdr:row>
      <xdr:rowOff>142422</xdr:rowOff>
    </xdr:to>
    <xdr:sp macro="" textlink="">
      <xdr:nvSpPr>
        <xdr:cNvPr id="254" name="フローチャート : 判断 253">
          <a:extLst>
            <a:ext uri="{FF2B5EF4-FFF2-40B4-BE49-F238E27FC236}">
              <a16:creationId xmlns:a16="http://schemas.microsoft.com/office/drawing/2014/main" id="{00000000-0008-0000-0400-0000FE000000}"/>
            </a:ext>
          </a:extLst>
        </xdr:cNvPr>
        <xdr:cNvSpPr/>
      </xdr:nvSpPr>
      <xdr:spPr>
        <a:xfrm>
          <a:off x="16459200" y="981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97065</xdr:rowOff>
    </xdr:from>
    <xdr:to>
      <xdr:col>22</xdr:col>
      <xdr:colOff>565150</xdr:colOff>
      <xdr:row>60</xdr:row>
      <xdr:rowOff>45357</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4782800" y="10212615"/>
          <a:ext cx="889000" cy="119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29935</xdr:rowOff>
    </xdr:from>
    <xdr:to>
      <xdr:col>22</xdr:col>
      <xdr:colOff>615950</xdr:colOff>
      <xdr:row>57</xdr:row>
      <xdr:rowOff>131535</xdr:rowOff>
    </xdr:to>
    <xdr:sp macro="" textlink="">
      <xdr:nvSpPr>
        <xdr:cNvPr id="256" name="フローチャート : 判断 255">
          <a:extLst>
            <a:ext uri="{FF2B5EF4-FFF2-40B4-BE49-F238E27FC236}">
              <a16:creationId xmlns:a16="http://schemas.microsoft.com/office/drawing/2014/main" id="{00000000-0008-0000-0400-000000010000}"/>
            </a:ext>
          </a:extLst>
        </xdr:cNvPr>
        <xdr:cNvSpPr/>
      </xdr:nvSpPr>
      <xdr:spPr>
        <a:xfrm>
          <a:off x="15621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141712</xdr:rowOff>
    </xdr:from>
    <xdr:ext cx="7366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290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60</xdr:row>
      <xdr:rowOff>45357</xdr:rowOff>
    </xdr:from>
    <xdr:to>
      <xdr:col>21</xdr:col>
      <xdr:colOff>361950</xdr:colOff>
      <xdr:row>60</xdr:row>
      <xdr:rowOff>121557</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893800" y="10332357"/>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168728</xdr:rowOff>
    </xdr:from>
    <xdr:to>
      <xdr:col>21</xdr:col>
      <xdr:colOff>412750</xdr:colOff>
      <xdr:row>57</xdr:row>
      <xdr:rowOff>98878</xdr:rowOff>
    </xdr:to>
    <xdr:sp macro="" textlink="">
      <xdr:nvSpPr>
        <xdr:cNvPr id="259" name="フローチャート : 判断 258">
          <a:extLst>
            <a:ext uri="{FF2B5EF4-FFF2-40B4-BE49-F238E27FC236}">
              <a16:creationId xmlns:a16="http://schemas.microsoft.com/office/drawing/2014/main" id="{00000000-0008-0000-0400-000003010000}"/>
            </a:ext>
          </a:extLst>
        </xdr:cNvPr>
        <xdr:cNvSpPr/>
      </xdr:nvSpPr>
      <xdr:spPr>
        <a:xfrm>
          <a:off x="14732000" y="9769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109055</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401800" y="953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60</xdr:row>
      <xdr:rowOff>67128</xdr:rowOff>
    </xdr:from>
    <xdr:to>
      <xdr:col>20</xdr:col>
      <xdr:colOff>158750</xdr:colOff>
      <xdr:row>60</xdr:row>
      <xdr:rowOff>121557</xdr:rowOff>
    </xdr:to>
    <xdr:cxnSp macro="">
      <xdr:nvCxnSpPr>
        <xdr:cNvPr id="261" name="直線コネクタ 260">
          <a:extLst>
            <a:ext uri="{FF2B5EF4-FFF2-40B4-BE49-F238E27FC236}">
              <a16:creationId xmlns:a16="http://schemas.microsoft.com/office/drawing/2014/main" id="{00000000-0008-0000-0400-000005010000}"/>
            </a:ext>
          </a:extLst>
        </xdr:cNvPr>
        <xdr:cNvCxnSpPr/>
      </xdr:nvCxnSpPr>
      <xdr:spPr>
        <a:xfrm>
          <a:off x="13004800" y="103541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48985</xdr:rowOff>
    </xdr:from>
    <xdr:to>
      <xdr:col>20</xdr:col>
      <xdr:colOff>209550</xdr:colOff>
      <xdr:row>56</xdr:row>
      <xdr:rowOff>150585</xdr:rowOff>
    </xdr:to>
    <xdr:sp macro="" textlink="">
      <xdr:nvSpPr>
        <xdr:cNvPr id="262" name="フローチャート : 判断 261">
          <a:extLst>
            <a:ext uri="{FF2B5EF4-FFF2-40B4-BE49-F238E27FC236}">
              <a16:creationId xmlns:a16="http://schemas.microsoft.com/office/drawing/2014/main" id="{00000000-0008-0000-0400-000006010000}"/>
            </a:ext>
          </a:extLst>
        </xdr:cNvPr>
        <xdr:cNvSpPr/>
      </xdr:nvSpPr>
      <xdr:spPr>
        <a:xfrm>
          <a:off x="13843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160762</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512800" y="941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81643</xdr:rowOff>
    </xdr:from>
    <xdr:to>
      <xdr:col>19</xdr:col>
      <xdr:colOff>6350</xdr:colOff>
      <xdr:row>57</xdr:row>
      <xdr:rowOff>11793</xdr:rowOff>
    </xdr:to>
    <xdr:sp macro="" textlink="">
      <xdr:nvSpPr>
        <xdr:cNvPr id="264" name="フローチャート : 判断 263">
          <a:extLst>
            <a:ext uri="{FF2B5EF4-FFF2-40B4-BE49-F238E27FC236}">
              <a16:creationId xmlns:a16="http://schemas.microsoft.com/office/drawing/2014/main" id="{00000000-0008-0000-0400-000008010000}"/>
            </a:ext>
          </a:extLst>
        </xdr:cNvPr>
        <xdr:cNvSpPr/>
      </xdr:nvSpPr>
      <xdr:spPr>
        <a:xfrm>
          <a:off x="12954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21970</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6238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27215</xdr:rowOff>
    </xdr:from>
    <xdr:to>
      <xdr:col>24</xdr:col>
      <xdr:colOff>82550</xdr:colOff>
      <xdr:row>60</xdr:row>
      <xdr:rowOff>128815</xdr:rowOff>
    </xdr:to>
    <xdr:sp macro="" textlink="">
      <xdr:nvSpPr>
        <xdr:cNvPr id="271" name="円/楕円 270">
          <a:extLst>
            <a:ext uri="{FF2B5EF4-FFF2-40B4-BE49-F238E27FC236}">
              <a16:creationId xmlns:a16="http://schemas.microsoft.com/office/drawing/2014/main" id="{00000000-0008-0000-0400-00000F010000}"/>
            </a:ext>
          </a:extLst>
        </xdr:cNvPr>
        <xdr:cNvSpPr/>
      </xdr:nvSpPr>
      <xdr:spPr>
        <a:xfrm>
          <a:off x="16459200" y="10314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170742</xdr:rowOff>
    </xdr:from>
    <xdr:ext cx="762000" cy="259045"/>
    <xdr:sp macro="" textlink="">
      <xdr:nvSpPr>
        <xdr:cNvPr id="272" name="その他該当値テキスト">
          <a:extLst>
            <a:ext uri="{FF2B5EF4-FFF2-40B4-BE49-F238E27FC236}">
              <a16:creationId xmlns:a16="http://schemas.microsoft.com/office/drawing/2014/main" id="{00000000-0008-0000-0400-000010010000}"/>
            </a:ext>
          </a:extLst>
        </xdr:cNvPr>
        <xdr:cNvSpPr txBox="1"/>
      </xdr:nvSpPr>
      <xdr:spPr>
        <a:xfrm>
          <a:off x="16598900" y="10286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46265</xdr:rowOff>
    </xdr:from>
    <xdr:to>
      <xdr:col>22</xdr:col>
      <xdr:colOff>615950</xdr:colOff>
      <xdr:row>59</xdr:row>
      <xdr:rowOff>147865</xdr:rowOff>
    </xdr:to>
    <xdr:sp macro="" textlink="">
      <xdr:nvSpPr>
        <xdr:cNvPr id="273" name="円/楕円 272">
          <a:extLst>
            <a:ext uri="{FF2B5EF4-FFF2-40B4-BE49-F238E27FC236}">
              <a16:creationId xmlns:a16="http://schemas.microsoft.com/office/drawing/2014/main" id="{00000000-0008-0000-0400-000011010000}"/>
            </a:ext>
          </a:extLst>
        </xdr:cNvPr>
        <xdr:cNvSpPr/>
      </xdr:nvSpPr>
      <xdr:spPr>
        <a:xfrm>
          <a:off x="15621000" y="10161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132642</xdr:rowOff>
    </xdr:from>
    <xdr:ext cx="7366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5290800" y="102481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59</xdr:row>
      <xdr:rowOff>166007</xdr:rowOff>
    </xdr:from>
    <xdr:to>
      <xdr:col>21</xdr:col>
      <xdr:colOff>412750</xdr:colOff>
      <xdr:row>60</xdr:row>
      <xdr:rowOff>96157</xdr:rowOff>
    </xdr:to>
    <xdr:sp macro="" textlink="">
      <xdr:nvSpPr>
        <xdr:cNvPr id="275" name="円/楕円 274">
          <a:extLst>
            <a:ext uri="{FF2B5EF4-FFF2-40B4-BE49-F238E27FC236}">
              <a16:creationId xmlns:a16="http://schemas.microsoft.com/office/drawing/2014/main" id="{00000000-0008-0000-0400-000013010000}"/>
            </a:ext>
          </a:extLst>
        </xdr:cNvPr>
        <xdr:cNvSpPr/>
      </xdr:nvSpPr>
      <xdr:spPr>
        <a:xfrm>
          <a:off x="14732000" y="10281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60</xdr:row>
      <xdr:rowOff>80934</xdr:rowOff>
    </xdr:from>
    <xdr:ext cx="7620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4401800" y="10367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107950</xdr:colOff>
      <xdr:row>60</xdr:row>
      <xdr:rowOff>70757</xdr:rowOff>
    </xdr:from>
    <xdr:to>
      <xdr:col>20</xdr:col>
      <xdr:colOff>209550</xdr:colOff>
      <xdr:row>61</xdr:row>
      <xdr:rowOff>907</xdr:rowOff>
    </xdr:to>
    <xdr:sp macro="" textlink="">
      <xdr:nvSpPr>
        <xdr:cNvPr id="277" name="円/楕円 276">
          <a:extLst>
            <a:ext uri="{FF2B5EF4-FFF2-40B4-BE49-F238E27FC236}">
              <a16:creationId xmlns:a16="http://schemas.microsoft.com/office/drawing/2014/main" id="{00000000-0008-0000-0400-000015010000}"/>
            </a:ext>
          </a:extLst>
        </xdr:cNvPr>
        <xdr:cNvSpPr/>
      </xdr:nvSpPr>
      <xdr:spPr>
        <a:xfrm>
          <a:off x="13843000" y="1035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60</xdr:row>
      <xdr:rowOff>157134</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3512800" y="1044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18</xdr:col>
      <xdr:colOff>590550</xdr:colOff>
      <xdr:row>60</xdr:row>
      <xdr:rowOff>16328</xdr:rowOff>
    </xdr:from>
    <xdr:to>
      <xdr:col>19</xdr:col>
      <xdr:colOff>6350</xdr:colOff>
      <xdr:row>60</xdr:row>
      <xdr:rowOff>117928</xdr:rowOff>
    </xdr:to>
    <xdr:sp macro="" textlink="">
      <xdr:nvSpPr>
        <xdr:cNvPr id="279" name="円/楕円 278">
          <a:extLst>
            <a:ext uri="{FF2B5EF4-FFF2-40B4-BE49-F238E27FC236}">
              <a16:creationId xmlns:a16="http://schemas.microsoft.com/office/drawing/2014/main" id="{00000000-0008-0000-0400-000017010000}"/>
            </a:ext>
          </a:extLst>
        </xdr:cNvPr>
        <xdr:cNvSpPr/>
      </xdr:nvSpPr>
      <xdr:spPr>
        <a:xfrm>
          <a:off x="12954000" y="1030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60</xdr:row>
      <xdr:rowOff>102705</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2623800" y="1038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chemeClr val="dk1"/>
              </a:solidFill>
              <a:effectLst/>
              <a:latin typeface="+mn-lt"/>
              <a:ea typeface="+mn-ea"/>
              <a:cs typeface="+mn-cs"/>
            </a:rPr>
            <a:t>　</a:t>
          </a:r>
          <a:r>
            <a:rPr lang="en-US" altLang="ja-JP" sz="1100" b="0" i="0">
              <a:solidFill>
                <a:schemeClr val="dk1"/>
              </a:solidFill>
              <a:effectLst/>
              <a:latin typeface="+mn-lt"/>
              <a:ea typeface="+mn-ea"/>
              <a:cs typeface="+mn-cs"/>
            </a:rPr>
            <a:t>2</a:t>
          </a:r>
          <a:r>
            <a:rPr lang="en-US" altLang="ja-JP" sz="1100" b="0" i="0">
              <a:solidFill>
                <a:sysClr val="windowText" lastClr="000000"/>
              </a:solidFill>
              <a:effectLst/>
              <a:latin typeface="+mn-lt"/>
              <a:ea typeface="+mn-ea"/>
              <a:cs typeface="+mn-cs"/>
            </a:rPr>
            <a:t>5</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0.2</a:t>
          </a:r>
          <a:r>
            <a:rPr lang="ja-JP" altLang="ja-JP" sz="1100" b="0" i="0">
              <a:solidFill>
                <a:sysClr val="windowText" lastClr="000000"/>
              </a:solidFill>
              <a:effectLst/>
              <a:latin typeface="+mn-lt"/>
              <a:ea typeface="+mn-ea"/>
              <a:cs typeface="+mn-cs"/>
            </a:rPr>
            <a:t>ポイント下回った。</a:t>
          </a:r>
          <a:r>
            <a:rPr lang="ja-JP" altLang="en-US" sz="1100" b="0" i="0">
              <a:solidFill>
                <a:sysClr val="windowText" lastClr="000000"/>
              </a:solidFill>
              <a:effectLst/>
              <a:latin typeface="+mn-lt"/>
              <a:ea typeface="+mn-ea"/>
              <a:cs typeface="+mn-cs"/>
            </a:rPr>
            <a:t>消防委託事務負担金</a:t>
          </a:r>
          <a:r>
            <a:rPr lang="ja-JP" altLang="ja-JP" sz="1100" b="0" i="0">
              <a:solidFill>
                <a:sysClr val="windowText" lastClr="000000"/>
              </a:solidFill>
              <a:effectLst/>
              <a:latin typeface="+mn-lt"/>
              <a:ea typeface="+mn-ea"/>
              <a:cs typeface="+mn-cs"/>
            </a:rPr>
            <a:t>の減などにより補助費等全体で，前年度と比較して約</a:t>
          </a:r>
          <a:r>
            <a:rPr lang="en-US" altLang="ja-JP" sz="1100" b="0" i="0">
              <a:solidFill>
                <a:sysClr val="windowText" lastClr="000000"/>
              </a:solidFill>
              <a:effectLst/>
              <a:latin typeface="+mn-lt"/>
              <a:ea typeface="+mn-ea"/>
              <a:cs typeface="+mn-cs"/>
            </a:rPr>
            <a:t>7,800</a:t>
          </a:r>
          <a:r>
            <a:rPr lang="ja-JP" altLang="ja-JP" sz="1100" b="0" i="0">
              <a:solidFill>
                <a:sysClr val="windowText" lastClr="000000"/>
              </a:solidFill>
              <a:effectLst/>
              <a:latin typeface="+mn-lt"/>
              <a:ea typeface="+mn-ea"/>
              <a:cs typeface="+mn-cs"/>
            </a:rPr>
            <a:t>万円の減とな</a:t>
          </a:r>
          <a:r>
            <a:rPr lang="ja-JP" altLang="en-US" sz="1100" b="0" i="0">
              <a:solidFill>
                <a:sysClr val="windowText" lastClr="000000"/>
              </a:solidFill>
              <a:effectLst/>
              <a:latin typeface="+mn-lt"/>
              <a:ea typeface="+mn-ea"/>
              <a:cs typeface="+mn-cs"/>
            </a:rPr>
            <a:t>り，</a:t>
          </a:r>
          <a:r>
            <a:rPr lang="ja-JP" altLang="ja-JP" sz="1100" b="0" i="0">
              <a:solidFill>
                <a:sysClr val="windowText" lastClr="000000"/>
              </a:solidFill>
              <a:effectLst/>
              <a:latin typeface="+mn-lt"/>
              <a:ea typeface="+mn-ea"/>
              <a:cs typeface="+mn-cs"/>
            </a:rPr>
            <a:t>経常収支比率は</a:t>
          </a:r>
          <a:r>
            <a:rPr lang="en-US" altLang="ja-JP" sz="1100" b="0" i="0">
              <a:solidFill>
                <a:sysClr val="windowText" lastClr="000000"/>
              </a:solidFill>
              <a:effectLst/>
              <a:latin typeface="+mn-lt"/>
              <a:ea typeface="+mn-ea"/>
              <a:cs typeface="+mn-cs"/>
            </a:rPr>
            <a:t>0.6</a:t>
          </a:r>
          <a:r>
            <a:rPr lang="ja-JP" altLang="ja-JP" sz="1100" b="0" i="0">
              <a:solidFill>
                <a:sysClr val="windowText" lastClr="000000"/>
              </a:solidFill>
              <a:effectLst/>
              <a:latin typeface="+mn-lt"/>
              <a:ea typeface="+mn-ea"/>
              <a:cs typeface="+mn-cs"/>
            </a:rPr>
            <a:t>ポイント</a:t>
          </a:r>
          <a:r>
            <a:rPr lang="ja-JP" altLang="en-US" sz="1100" b="0" i="0">
              <a:solidFill>
                <a:sysClr val="windowText" lastClr="000000"/>
              </a:solidFill>
              <a:effectLst/>
              <a:latin typeface="+mn-lt"/>
              <a:ea typeface="+mn-ea"/>
              <a:cs typeface="+mn-cs"/>
            </a:rPr>
            <a:t>改善</a:t>
          </a:r>
          <a:r>
            <a:rPr lang="ja-JP" altLang="ja-JP" sz="1100" b="0" i="0">
              <a:solidFill>
                <a:sysClr val="windowText" lastClr="000000"/>
              </a:solidFill>
              <a:effectLst/>
              <a:latin typeface="+mn-lt"/>
              <a:ea typeface="+mn-ea"/>
              <a:cs typeface="+mn-cs"/>
            </a:rPr>
            <a:t>した。市が交付している団体補助金について，国分寺市補助金等交付基準に基づき３年ごとに全件審査を実施し定期的な見直しを図ってきている。今後も継続して実施することにより，補助金支出の適正化を図る。</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6" name="補助費等グラフ枠">
          <a:extLst>
            <a:ext uri="{FF2B5EF4-FFF2-40B4-BE49-F238E27FC236}">
              <a16:creationId xmlns:a16="http://schemas.microsoft.com/office/drawing/2014/main" id="{00000000-0008-0000-0400-000032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85090</xdr:rowOff>
    </xdr:from>
    <xdr:to>
      <xdr:col>24</xdr:col>
      <xdr:colOff>31750</xdr:colOff>
      <xdr:row>41</xdr:row>
      <xdr:rowOff>24130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6510000" y="5742940"/>
          <a:ext cx="0" cy="1310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167657</xdr:rowOff>
    </xdr:from>
    <xdr:ext cx="762000" cy="259045"/>
    <xdr:sp macro="" textlink="">
      <xdr:nvSpPr>
        <xdr:cNvPr id="308" name="補助費等最小値テキスト">
          <a:extLst>
            <a:ext uri="{FF2B5EF4-FFF2-40B4-BE49-F238E27FC236}">
              <a16:creationId xmlns:a16="http://schemas.microsoft.com/office/drawing/2014/main" id="{00000000-0008-0000-0400-000034010000}"/>
            </a:ext>
          </a:extLst>
        </xdr:cNvPr>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41</xdr:row>
      <xdr:rowOff>24130</xdr:rowOff>
    </xdr:from>
    <xdr:to>
      <xdr:col>24</xdr:col>
      <xdr:colOff>120650</xdr:colOff>
      <xdr:row>41</xdr:row>
      <xdr:rowOff>24130</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17</xdr:rowOff>
    </xdr:from>
    <xdr:ext cx="762000" cy="259045"/>
    <xdr:sp macro="" textlink="">
      <xdr:nvSpPr>
        <xdr:cNvPr id="310" name="補助費等最大値テキスト">
          <a:extLst>
            <a:ext uri="{FF2B5EF4-FFF2-40B4-BE49-F238E27FC236}">
              <a16:creationId xmlns:a16="http://schemas.microsoft.com/office/drawing/2014/main" id="{00000000-0008-0000-0400-000036010000}"/>
            </a:ext>
          </a:extLst>
        </xdr:cNvPr>
        <xdr:cNvSpPr txBox="1"/>
      </xdr:nvSpPr>
      <xdr:spPr>
        <a:xfrm>
          <a:off x="16598900" y="5486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a:t>
          </a:r>
          <a:endParaRPr kumimoji="1" lang="ja-JP" altLang="en-US" sz="1000" b="1">
            <a:latin typeface="ＭＳ Ｐゴシック"/>
          </a:endParaRPr>
        </a:p>
      </xdr:txBody>
    </xdr:sp>
    <xdr:clientData/>
  </xdr:oneCellAnchor>
  <xdr:twoCellAnchor>
    <xdr:from>
      <xdr:col>23</xdr:col>
      <xdr:colOff>628650</xdr:colOff>
      <xdr:row>33</xdr:row>
      <xdr:rowOff>85090</xdr:rowOff>
    </xdr:from>
    <xdr:to>
      <xdr:col>24</xdr:col>
      <xdr:colOff>120650</xdr:colOff>
      <xdr:row>33</xdr:row>
      <xdr:rowOff>85090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6421100" y="5742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142240</xdr:rowOff>
    </xdr:from>
    <xdr:to>
      <xdr:col>24</xdr:col>
      <xdr:colOff>31750</xdr:colOff>
      <xdr:row>37</xdr:row>
      <xdr:rowOff>16510</xdr:rowOff>
    </xdr:to>
    <xdr:cxnSp macro="">
      <xdr:nvCxnSpPr>
        <xdr:cNvPr id="312" name="直線コネクタ 311">
          <a:extLst>
            <a:ext uri="{FF2B5EF4-FFF2-40B4-BE49-F238E27FC236}">
              <a16:creationId xmlns:a16="http://schemas.microsoft.com/office/drawing/2014/main" id="{00000000-0008-0000-0400-000038010000}"/>
            </a:ext>
          </a:extLst>
        </xdr:cNvPr>
        <xdr:cNvCxnSpPr/>
      </xdr:nvCxnSpPr>
      <xdr:spPr>
        <a:xfrm flipV="1">
          <a:off x="15671800" y="631444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78757</xdr:rowOff>
    </xdr:from>
    <xdr:ext cx="762000" cy="259045"/>
    <xdr:sp macro="" textlink="">
      <xdr:nvSpPr>
        <xdr:cNvPr id="313" name="補助費等平均値テキスト">
          <a:extLst>
            <a:ext uri="{FF2B5EF4-FFF2-40B4-BE49-F238E27FC236}">
              <a16:creationId xmlns:a16="http://schemas.microsoft.com/office/drawing/2014/main" id="{00000000-0008-0000-0400-000039010000}"/>
            </a:ext>
          </a:extLst>
        </xdr:cNvPr>
        <xdr:cNvSpPr txBox="1"/>
      </xdr:nvSpPr>
      <xdr:spPr>
        <a:xfrm>
          <a:off x="16598900" y="6250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106680</xdr:rowOff>
    </xdr:from>
    <xdr:to>
      <xdr:col>24</xdr:col>
      <xdr:colOff>82550</xdr:colOff>
      <xdr:row>37</xdr:row>
      <xdr:rowOff>36830</xdr:rowOff>
    </xdr:to>
    <xdr:sp macro="" textlink="">
      <xdr:nvSpPr>
        <xdr:cNvPr id="314" name="フローチャート : 判断 313">
          <a:extLst>
            <a:ext uri="{FF2B5EF4-FFF2-40B4-BE49-F238E27FC236}">
              <a16:creationId xmlns:a16="http://schemas.microsoft.com/office/drawing/2014/main" id="{00000000-0008-0000-0400-00003A010000}"/>
            </a:ext>
          </a:extLst>
        </xdr:cNvPr>
        <xdr:cNvSpPr/>
      </xdr:nvSpPr>
      <xdr:spPr>
        <a:xfrm>
          <a:off x="16459200" y="6278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1270</xdr:rowOff>
    </xdr:from>
    <xdr:to>
      <xdr:col>22</xdr:col>
      <xdr:colOff>565150</xdr:colOff>
      <xdr:row>37</xdr:row>
      <xdr:rowOff>16510</xdr:rowOff>
    </xdr:to>
    <xdr:cxnSp macro="">
      <xdr:nvCxnSpPr>
        <xdr:cNvPr id="315" name="直線コネクタ 314">
          <a:extLst>
            <a:ext uri="{FF2B5EF4-FFF2-40B4-BE49-F238E27FC236}">
              <a16:creationId xmlns:a16="http://schemas.microsoft.com/office/drawing/2014/main" id="{00000000-0008-0000-0400-00003B010000}"/>
            </a:ext>
          </a:extLst>
        </xdr:cNvPr>
        <xdr:cNvCxnSpPr/>
      </xdr:nvCxnSpPr>
      <xdr:spPr>
        <a:xfrm>
          <a:off x="14782800" y="63449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6" name="フローチャート : 判断 315">
          <a:extLst>
            <a:ext uri="{FF2B5EF4-FFF2-40B4-BE49-F238E27FC236}">
              <a16:creationId xmlns:a16="http://schemas.microsoft.com/office/drawing/2014/main" id="{00000000-0008-0000-0400-00003C010000}"/>
            </a:ext>
          </a:extLst>
        </xdr:cNvPr>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39387</xdr:rowOff>
    </xdr:from>
    <xdr:ext cx="7366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290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31750</xdr:rowOff>
    </xdr:to>
    <xdr:cxnSp macro="">
      <xdr:nvCxnSpPr>
        <xdr:cNvPr id="318" name="直線コネクタ 317">
          <a:extLst>
            <a:ext uri="{FF2B5EF4-FFF2-40B4-BE49-F238E27FC236}">
              <a16:creationId xmlns:a16="http://schemas.microsoft.com/office/drawing/2014/main" id="{00000000-0008-0000-0400-00003E010000}"/>
            </a:ext>
          </a:extLst>
        </xdr:cNvPr>
        <xdr:cNvCxnSpPr/>
      </xdr:nvCxnSpPr>
      <xdr:spPr>
        <a:xfrm flipV="1">
          <a:off x="13893800" y="63449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99060</xdr:rowOff>
    </xdr:from>
    <xdr:to>
      <xdr:col>21</xdr:col>
      <xdr:colOff>412750</xdr:colOff>
      <xdr:row>37</xdr:row>
      <xdr:rowOff>29210</xdr:rowOff>
    </xdr:to>
    <xdr:sp macro="" textlink="">
      <xdr:nvSpPr>
        <xdr:cNvPr id="319" name="フローチャート : 判断 318">
          <a:extLst>
            <a:ext uri="{FF2B5EF4-FFF2-40B4-BE49-F238E27FC236}">
              <a16:creationId xmlns:a16="http://schemas.microsoft.com/office/drawing/2014/main" id="{00000000-0008-0000-0400-00003F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39387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31750</xdr:rowOff>
    </xdr:from>
    <xdr:to>
      <xdr:col>20</xdr:col>
      <xdr:colOff>158750</xdr:colOff>
      <xdr:row>37</xdr:row>
      <xdr:rowOff>69850</xdr:rowOff>
    </xdr:to>
    <xdr:cxnSp macro="">
      <xdr:nvCxnSpPr>
        <xdr:cNvPr id="321" name="直線コネクタ 320">
          <a:extLst>
            <a:ext uri="{FF2B5EF4-FFF2-40B4-BE49-F238E27FC236}">
              <a16:creationId xmlns:a16="http://schemas.microsoft.com/office/drawing/2014/main" id="{00000000-0008-0000-0400-000041010000}"/>
            </a:ext>
          </a:extLst>
        </xdr:cNvPr>
        <xdr:cNvCxnSpPr/>
      </xdr:nvCxnSpPr>
      <xdr:spPr>
        <a:xfrm flipV="1">
          <a:off x="13004800" y="63754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91440</xdr:rowOff>
    </xdr:from>
    <xdr:to>
      <xdr:col>20</xdr:col>
      <xdr:colOff>209550</xdr:colOff>
      <xdr:row>37</xdr:row>
      <xdr:rowOff>21590</xdr:rowOff>
    </xdr:to>
    <xdr:sp macro="" textlink="">
      <xdr:nvSpPr>
        <xdr:cNvPr id="322" name="フローチャート : 判断 321">
          <a:extLst>
            <a:ext uri="{FF2B5EF4-FFF2-40B4-BE49-F238E27FC236}">
              <a16:creationId xmlns:a16="http://schemas.microsoft.com/office/drawing/2014/main" id="{00000000-0008-0000-0400-000042010000}"/>
            </a:ext>
          </a:extLst>
        </xdr:cNvPr>
        <xdr:cNvSpPr/>
      </xdr:nvSpPr>
      <xdr:spPr>
        <a:xfrm>
          <a:off x="13843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31767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3512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114300</xdr:rowOff>
    </xdr:from>
    <xdr:to>
      <xdr:col>19</xdr:col>
      <xdr:colOff>6350</xdr:colOff>
      <xdr:row>37</xdr:row>
      <xdr:rowOff>44450</xdr:rowOff>
    </xdr:to>
    <xdr:sp macro="" textlink="">
      <xdr:nvSpPr>
        <xdr:cNvPr id="324" name="フローチャート : 判断 323">
          <a:extLst>
            <a:ext uri="{FF2B5EF4-FFF2-40B4-BE49-F238E27FC236}">
              <a16:creationId xmlns:a16="http://schemas.microsoft.com/office/drawing/2014/main" id="{00000000-0008-0000-0400-000044010000}"/>
            </a:ext>
          </a:extLst>
        </xdr:cNvPr>
        <xdr:cNvSpPr/>
      </xdr:nvSpPr>
      <xdr:spPr>
        <a:xfrm>
          <a:off x="12954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54627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623800" y="605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91440</xdr:rowOff>
    </xdr:from>
    <xdr:to>
      <xdr:col>24</xdr:col>
      <xdr:colOff>82550</xdr:colOff>
      <xdr:row>37</xdr:row>
      <xdr:rowOff>21590</xdr:rowOff>
    </xdr:to>
    <xdr:sp macro="" textlink="">
      <xdr:nvSpPr>
        <xdr:cNvPr id="331" name="円/楕円 330">
          <a:extLst>
            <a:ext uri="{FF2B5EF4-FFF2-40B4-BE49-F238E27FC236}">
              <a16:creationId xmlns:a16="http://schemas.microsoft.com/office/drawing/2014/main" id="{00000000-0008-0000-0400-00004B010000}"/>
            </a:ext>
          </a:extLst>
        </xdr:cNvPr>
        <xdr:cNvSpPr/>
      </xdr:nvSpPr>
      <xdr:spPr>
        <a:xfrm>
          <a:off x="16459200" y="6263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107967</xdr:rowOff>
    </xdr:from>
    <xdr:ext cx="762000" cy="259045"/>
    <xdr:sp macro="" textlink="">
      <xdr:nvSpPr>
        <xdr:cNvPr id="332" name="補助費等該当値テキスト">
          <a:extLst>
            <a:ext uri="{FF2B5EF4-FFF2-40B4-BE49-F238E27FC236}">
              <a16:creationId xmlns:a16="http://schemas.microsoft.com/office/drawing/2014/main" id="{00000000-0008-0000-0400-00004C010000}"/>
            </a:ext>
          </a:extLst>
        </xdr:cNvPr>
        <xdr:cNvSpPr txBox="1"/>
      </xdr:nvSpPr>
      <xdr:spPr>
        <a:xfrm>
          <a:off x="165989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137160</xdr:rowOff>
    </xdr:from>
    <xdr:to>
      <xdr:col>22</xdr:col>
      <xdr:colOff>615950</xdr:colOff>
      <xdr:row>37</xdr:row>
      <xdr:rowOff>67310</xdr:rowOff>
    </xdr:to>
    <xdr:sp macro="" textlink="">
      <xdr:nvSpPr>
        <xdr:cNvPr id="333" name="円/楕円 332">
          <a:extLst>
            <a:ext uri="{FF2B5EF4-FFF2-40B4-BE49-F238E27FC236}">
              <a16:creationId xmlns:a16="http://schemas.microsoft.com/office/drawing/2014/main" id="{00000000-0008-0000-0400-00004D010000}"/>
            </a:ext>
          </a:extLst>
        </xdr:cNvPr>
        <xdr:cNvSpPr/>
      </xdr:nvSpPr>
      <xdr:spPr>
        <a:xfrm>
          <a:off x="15621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52087</xdr:rowOff>
    </xdr:from>
    <xdr:ext cx="7366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5290800" y="6395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121920</xdr:rowOff>
    </xdr:from>
    <xdr:to>
      <xdr:col>21</xdr:col>
      <xdr:colOff>412750</xdr:colOff>
      <xdr:row>37</xdr:row>
      <xdr:rowOff>52070</xdr:rowOff>
    </xdr:to>
    <xdr:sp macro="" textlink="">
      <xdr:nvSpPr>
        <xdr:cNvPr id="335" name="円/楕円 334">
          <a:extLst>
            <a:ext uri="{FF2B5EF4-FFF2-40B4-BE49-F238E27FC236}">
              <a16:creationId xmlns:a16="http://schemas.microsoft.com/office/drawing/2014/main" id="{00000000-0008-0000-0400-00004F010000}"/>
            </a:ext>
          </a:extLst>
        </xdr:cNvPr>
        <xdr:cNvSpPr/>
      </xdr:nvSpPr>
      <xdr:spPr>
        <a:xfrm>
          <a:off x="14732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36847</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4401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152400</xdr:rowOff>
    </xdr:from>
    <xdr:to>
      <xdr:col>20</xdr:col>
      <xdr:colOff>209550</xdr:colOff>
      <xdr:row>37</xdr:row>
      <xdr:rowOff>82550</xdr:rowOff>
    </xdr:to>
    <xdr:sp macro="" textlink="">
      <xdr:nvSpPr>
        <xdr:cNvPr id="337" name="円/楕円 336">
          <a:extLst>
            <a:ext uri="{FF2B5EF4-FFF2-40B4-BE49-F238E27FC236}">
              <a16:creationId xmlns:a16="http://schemas.microsoft.com/office/drawing/2014/main" id="{00000000-0008-0000-0400-000051010000}"/>
            </a:ext>
          </a:extLst>
        </xdr:cNvPr>
        <xdr:cNvSpPr/>
      </xdr:nvSpPr>
      <xdr:spPr>
        <a:xfrm>
          <a:off x="13843000" y="632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67327</xdr:rowOff>
    </xdr:from>
    <xdr:ext cx="762000" cy="259045"/>
    <xdr:sp macro="" textlink="">
      <xdr:nvSpPr>
        <xdr:cNvPr id="338" name="テキスト ボックス 337">
          <a:extLst>
            <a:ext uri="{FF2B5EF4-FFF2-40B4-BE49-F238E27FC236}">
              <a16:creationId xmlns:a16="http://schemas.microsoft.com/office/drawing/2014/main" id="{00000000-0008-0000-0400-000052010000}"/>
            </a:ext>
          </a:extLst>
        </xdr:cNvPr>
        <xdr:cNvSpPr txBox="1"/>
      </xdr:nvSpPr>
      <xdr:spPr>
        <a:xfrm>
          <a:off x="13512800" y="641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19050</xdr:rowOff>
    </xdr:from>
    <xdr:to>
      <xdr:col>19</xdr:col>
      <xdr:colOff>6350</xdr:colOff>
      <xdr:row>37</xdr:row>
      <xdr:rowOff>120650</xdr:rowOff>
    </xdr:to>
    <xdr:sp macro="" textlink="">
      <xdr:nvSpPr>
        <xdr:cNvPr id="339" name="円/楕円 338">
          <a:extLst>
            <a:ext uri="{FF2B5EF4-FFF2-40B4-BE49-F238E27FC236}">
              <a16:creationId xmlns:a16="http://schemas.microsoft.com/office/drawing/2014/main" id="{00000000-0008-0000-0400-000053010000}"/>
            </a:ext>
          </a:extLst>
        </xdr:cNvPr>
        <xdr:cNvSpPr/>
      </xdr:nvSpPr>
      <xdr:spPr>
        <a:xfrm>
          <a:off x="12954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105427</xdr:rowOff>
    </xdr:from>
    <xdr:ext cx="762000" cy="259045"/>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12623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0" name="正方形/長方形 349">
          <a:extLst>
            <a:ext uri="{FF2B5EF4-FFF2-40B4-BE49-F238E27FC236}">
              <a16:creationId xmlns:a16="http://schemas.microsoft.com/office/drawing/2014/main" id="{00000000-0008-0000-0400-00005E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年度は，類似団体平均を</a:t>
          </a:r>
          <a:r>
            <a:rPr lang="en-US" altLang="ja-JP" sz="1100" b="0" i="0">
              <a:solidFill>
                <a:sysClr val="windowText" lastClr="000000"/>
              </a:solidFill>
              <a:effectLst/>
              <a:latin typeface="+mn-lt"/>
              <a:ea typeface="+mn-ea"/>
              <a:cs typeface="+mn-cs"/>
            </a:rPr>
            <a:t>5.1</a:t>
          </a:r>
          <a:r>
            <a:rPr lang="ja-JP" altLang="ja-JP" sz="1100" b="0" i="0">
              <a:solidFill>
                <a:sysClr val="windowText" lastClr="000000"/>
              </a:solidFill>
              <a:effectLst/>
              <a:latin typeface="+mn-lt"/>
              <a:ea typeface="+mn-ea"/>
              <a:cs typeface="+mn-cs"/>
            </a:rPr>
            <a:t>ポイント下回った。公債費</a:t>
          </a:r>
          <a:r>
            <a:rPr lang="ja-JP" altLang="en-US" sz="1100" b="0" i="0">
              <a:solidFill>
                <a:sysClr val="windowText" lastClr="000000"/>
              </a:solidFill>
              <a:effectLst/>
              <a:latin typeface="+mn-lt"/>
              <a:ea typeface="+mn-ea"/>
              <a:cs typeface="+mn-cs"/>
            </a:rPr>
            <a:t>は，</a:t>
          </a:r>
          <a:r>
            <a:rPr lang="ja-JP" altLang="ja-JP" sz="1100" b="0" i="0">
              <a:solidFill>
                <a:sysClr val="windowText" lastClr="000000"/>
              </a:solidFill>
              <a:effectLst/>
              <a:latin typeface="+mn-lt"/>
              <a:ea typeface="+mn-ea"/>
              <a:cs typeface="+mn-cs"/>
            </a:rPr>
            <a:t>前年度と比較して約</a:t>
          </a:r>
          <a:r>
            <a:rPr lang="en-US" altLang="ja-JP" sz="1100" b="0" i="0">
              <a:solidFill>
                <a:sysClr val="windowText" lastClr="000000"/>
              </a:solidFill>
              <a:effectLst/>
              <a:latin typeface="+mn-lt"/>
              <a:ea typeface="+mn-ea"/>
              <a:cs typeface="+mn-cs"/>
            </a:rPr>
            <a:t>2</a:t>
          </a:r>
          <a:r>
            <a:rPr lang="ja-JP" altLang="ja-JP"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6,700</a:t>
          </a:r>
          <a:r>
            <a:rPr lang="ja-JP" altLang="ja-JP" sz="1100" b="0" i="0">
              <a:solidFill>
                <a:sysClr val="windowText" lastClr="000000"/>
              </a:solidFill>
              <a:effectLst/>
              <a:latin typeface="+mn-lt"/>
              <a:ea typeface="+mn-ea"/>
              <a:cs typeface="+mn-cs"/>
            </a:rPr>
            <a:t>万円の減，</a:t>
          </a:r>
          <a:r>
            <a:rPr lang="en-US" altLang="ja-JP" sz="1100" b="0" i="0">
              <a:solidFill>
                <a:sysClr val="windowText" lastClr="000000"/>
              </a:solidFill>
              <a:effectLst/>
              <a:latin typeface="+mn-lt"/>
              <a:ea typeface="+mn-ea"/>
              <a:cs typeface="+mn-cs"/>
            </a:rPr>
            <a:t>1.5</a:t>
          </a:r>
          <a:r>
            <a:rPr lang="ja-JP" altLang="ja-JP" sz="1100" b="0" i="0">
              <a:solidFill>
                <a:sysClr val="windowText" lastClr="000000"/>
              </a:solidFill>
              <a:effectLst/>
              <a:latin typeface="+mn-lt"/>
              <a:ea typeface="+mn-ea"/>
              <a:cs typeface="+mn-cs"/>
            </a:rPr>
            <a:t>ポイント改善した。平成</a:t>
          </a:r>
          <a:r>
            <a:rPr lang="en-US" altLang="ja-JP" sz="1100" b="0" i="0">
              <a:solidFill>
                <a:sysClr val="windowText" lastClr="000000"/>
              </a:solidFill>
              <a:effectLst/>
              <a:latin typeface="+mn-lt"/>
              <a:ea typeface="+mn-ea"/>
              <a:cs typeface="+mn-cs"/>
            </a:rPr>
            <a:t>19</a:t>
          </a:r>
          <a:r>
            <a:rPr lang="ja-JP" altLang="ja-JP" sz="1100" b="0" i="0">
              <a:solidFill>
                <a:sysClr val="windowText" lastClr="000000"/>
              </a:solidFill>
              <a:effectLst/>
              <a:latin typeface="+mn-lt"/>
              <a:ea typeface="+mn-ea"/>
              <a:cs typeface="+mn-cs"/>
            </a:rPr>
            <a:t>年度から</a:t>
          </a:r>
          <a:r>
            <a:rPr lang="ja-JP" altLang="en-US" sz="1100" b="0" i="0">
              <a:solidFill>
                <a:sysClr val="windowText" lastClr="000000"/>
              </a:solidFill>
              <a:effectLst/>
              <a:latin typeface="+mn-lt"/>
              <a:ea typeface="+mn-ea"/>
              <a:cs typeface="+mn-cs"/>
            </a:rPr>
            <a:t>平成</a:t>
          </a:r>
          <a:r>
            <a:rPr lang="en-US" altLang="ja-JP" sz="1100" b="0" i="0">
              <a:solidFill>
                <a:sysClr val="windowText" lastClr="000000"/>
              </a:solidFill>
              <a:effectLst/>
              <a:latin typeface="+mn-lt"/>
              <a:ea typeface="+mn-ea"/>
              <a:cs typeface="+mn-cs"/>
            </a:rPr>
            <a:t>25</a:t>
          </a:r>
          <a:r>
            <a:rPr lang="ja-JP" altLang="en-US" sz="1100" b="0" i="0">
              <a:solidFill>
                <a:sysClr val="windowText" lastClr="000000"/>
              </a:solidFill>
              <a:effectLst/>
              <a:latin typeface="+mn-lt"/>
              <a:ea typeface="+mn-ea"/>
              <a:cs typeface="+mn-cs"/>
            </a:rPr>
            <a:t>年度までは，</a:t>
          </a:r>
          <a:r>
            <a:rPr lang="ja-JP" altLang="ja-JP" sz="1100" b="0" i="0">
              <a:solidFill>
                <a:sysClr val="windowText" lastClr="000000"/>
              </a:solidFill>
              <a:effectLst/>
              <a:latin typeface="+mn-lt"/>
              <a:ea typeface="+mn-ea"/>
              <a:cs typeface="+mn-cs"/>
            </a:rPr>
            <a:t>臨時財政対策債の借入を行っておらず，公債費の抑制に努めてきた。今後も引き続き</a:t>
          </a:r>
          <a:r>
            <a:rPr lang="ja-JP" altLang="en-US"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地方債の借入について</a:t>
          </a:r>
          <a:r>
            <a:rPr lang="ja-JP" altLang="en-US" sz="1100" b="0" i="0">
              <a:solidFill>
                <a:sysClr val="windowText" lastClr="000000"/>
              </a:solidFill>
              <a:effectLst/>
              <a:latin typeface="+mn-lt"/>
              <a:ea typeface="+mn-ea"/>
              <a:cs typeface="+mn-cs"/>
            </a:rPr>
            <a:t>は</a:t>
          </a:r>
          <a:r>
            <a:rPr lang="ja-JP" altLang="ja-JP" sz="1100" b="0" i="0">
              <a:solidFill>
                <a:sysClr val="windowText" lastClr="000000"/>
              </a:solidFill>
              <a:effectLst/>
              <a:latin typeface="+mn-lt"/>
              <a:ea typeface="+mn-ea"/>
              <a:cs typeface="+mn-cs"/>
            </a:rPr>
            <a:t>慎重に検討し，地方債償還金の減少に取り組む。</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2" name="テキスト ボックス 361">
          <a:extLst>
            <a:ext uri="{FF2B5EF4-FFF2-40B4-BE49-F238E27FC236}">
              <a16:creationId xmlns:a16="http://schemas.microsoft.com/office/drawing/2014/main" id="{00000000-0008-0000-0400-00006A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a:extLst>
            <a:ext uri="{FF2B5EF4-FFF2-40B4-BE49-F238E27FC236}">
              <a16:creationId xmlns:a16="http://schemas.microsoft.com/office/drawing/2014/main" id="{00000000-0008-0000-0400-00006C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75</xdr:row>
      <xdr:rowOff>14986</xdr:rowOff>
    </xdr:from>
    <xdr:to>
      <xdr:col>7</xdr:col>
      <xdr:colOff>15875</xdr:colOff>
      <xdr:row>81</xdr:row>
      <xdr:rowOff>19558</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flipV="1">
          <a:off x="4826000" y="12873736"/>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6" name="公債費最小値テキスト">
          <a:extLst>
            <a:ext uri="{FF2B5EF4-FFF2-40B4-BE49-F238E27FC236}">
              <a16:creationId xmlns:a16="http://schemas.microsoft.com/office/drawing/2014/main" id="{00000000-0008-0000-0400-00006E010000}"/>
            </a:ext>
          </a:extLst>
        </xdr:cNvPr>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101363</xdr:rowOff>
    </xdr:from>
    <xdr:ext cx="762000" cy="259045"/>
    <xdr:sp macro="" textlink="">
      <xdr:nvSpPr>
        <xdr:cNvPr id="368" name="公債費最大値テキスト">
          <a:extLst>
            <a:ext uri="{FF2B5EF4-FFF2-40B4-BE49-F238E27FC236}">
              <a16:creationId xmlns:a16="http://schemas.microsoft.com/office/drawing/2014/main" id="{00000000-0008-0000-0400-000070010000}"/>
            </a:ext>
          </a:extLst>
        </xdr:cNvPr>
        <xdr:cNvSpPr txBox="1"/>
      </xdr:nvSpPr>
      <xdr:spPr>
        <a:xfrm>
          <a:off x="4914900" y="12617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a:t>
          </a:r>
          <a:endParaRPr kumimoji="1" lang="ja-JP" altLang="en-US" sz="1000" b="1">
            <a:latin typeface="ＭＳ Ｐゴシック"/>
          </a:endParaRPr>
        </a:p>
      </xdr:txBody>
    </xdr:sp>
    <xdr:clientData/>
  </xdr:oneCellAnchor>
  <xdr:twoCellAnchor>
    <xdr:from>
      <xdr:col>6</xdr:col>
      <xdr:colOff>612775</xdr:colOff>
      <xdr:row>75</xdr:row>
      <xdr:rowOff>14986</xdr:rowOff>
    </xdr:from>
    <xdr:to>
      <xdr:col>7</xdr:col>
      <xdr:colOff>104775</xdr:colOff>
      <xdr:row>75</xdr:row>
      <xdr:rowOff>14986</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28737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94996</xdr:rowOff>
    </xdr:from>
    <xdr:to>
      <xdr:col>7</xdr:col>
      <xdr:colOff>15875</xdr:colOff>
      <xdr:row>76</xdr:row>
      <xdr:rowOff>163576</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987800" y="1312519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77995</xdr:rowOff>
    </xdr:from>
    <xdr:ext cx="762000" cy="259045"/>
    <xdr:sp macro="" textlink="">
      <xdr:nvSpPr>
        <xdr:cNvPr id="371" name="公債費平均値テキスト">
          <a:extLst>
            <a:ext uri="{FF2B5EF4-FFF2-40B4-BE49-F238E27FC236}">
              <a16:creationId xmlns:a16="http://schemas.microsoft.com/office/drawing/2014/main" id="{00000000-0008-0000-0400-000073010000}"/>
            </a:ext>
          </a:extLst>
        </xdr:cNvPr>
        <xdr:cNvSpPr txBox="1"/>
      </xdr:nvSpPr>
      <xdr:spPr>
        <a:xfrm>
          <a:off x="4914900" y="132796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105918</xdr:rowOff>
    </xdr:from>
    <xdr:to>
      <xdr:col>7</xdr:col>
      <xdr:colOff>66675</xdr:colOff>
      <xdr:row>78</xdr:row>
      <xdr:rowOff>36068</xdr:rowOff>
    </xdr:to>
    <xdr:sp macro="" textlink="">
      <xdr:nvSpPr>
        <xdr:cNvPr id="372" name="フローチャート : 判断 371">
          <a:extLst>
            <a:ext uri="{FF2B5EF4-FFF2-40B4-BE49-F238E27FC236}">
              <a16:creationId xmlns:a16="http://schemas.microsoft.com/office/drawing/2014/main" id="{00000000-0008-0000-0400-000074010000}"/>
            </a:ext>
          </a:extLst>
        </xdr:cNvPr>
        <xdr:cNvSpPr/>
      </xdr:nvSpPr>
      <xdr:spPr>
        <a:xfrm>
          <a:off x="4775200" y="133075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163576</xdr:rowOff>
    </xdr:from>
    <xdr:to>
      <xdr:col>5</xdr:col>
      <xdr:colOff>549275</xdr:colOff>
      <xdr:row>77</xdr:row>
      <xdr:rowOff>51563</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3098800" y="13193776"/>
          <a:ext cx="8890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110489</xdr:rowOff>
    </xdr:from>
    <xdr:to>
      <xdr:col>5</xdr:col>
      <xdr:colOff>600075</xdr:colOff>
      <xdr:row>78</xdr:row>
      <xdr:rowOff>40639</xdr:rowOff>
    </xdr:to>
    <xdr:sp macro="" textlink="">
      <xdr:nvSpPr>
        <xdr:cNvPr id="374" name="フローチャート : 判断 373">
          <a:extLst>
            <a:ext uri="{FF2B5EF4-FFF2-40B4-BE49-F238E27FC236}">
              <a16:creationId xmlns:a16="http://schemas.microsoft.com/office/drawing/2014/main" id="{00000000-0008-0000-0400-000076010000}"/>
            </a:ext>
          </a:extLst>
        </xdr:cNvPr>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25416</xdr:rowOff>
    </xdr:from>
    <xdr:ext cx="7366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51563</xdr:rowOff>
    </xdr:from>
    <xdr:to>
      <xdr:col>4</xdr:col>
      <xdr:colOff>346075</xdr:colOff>
      <xdr:row>77</xdr:row>
      <xdr:rowOff>83565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2209800" y="13253213"/>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77" name="フローチャート : 判断 376">
          <a:extLst>
            <a:ext uri="{FF2B5EF4-FFF2-40B4-BE49-F238E27FC236}">
              <a16:creationId xmlns:a16="http://schemas.microsoft.com/office/drawing/2014/main" id="{00000000-0008-0000-0400-000079010000}"/>
            </a:ext>
          </a:extLst>
        </xdr:cNvPr>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34562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717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83565</xdr:rowOff>
    </xdr:from>
    <xdr:to>
      <xdr:col>3</xdr:col>
      <xdr:colOff>142875</xdr:colOff>
      <xdr:row>77</xdr:row>
      <xdr:rowOff>97282</xdr:rowOff>
    </xdr:to>
    <xdr:cxnSp macro="">
      <xdr:nvCxnSpPr>
        <xdr:cNvPr id="379" name="直線コネクタ 378">
          <a:extLst>
            <a:ext uri="{FF2B5EF4-FFF2-40B4-BE49-F238E27FC236}">
              <a16:creationId xmlns:a16="http://schemas.microsoft.com/office/drawing/2014/main" id="{00000000-0008-0000-0400-00007B010000}"/>
            </a:ext>
          </a:extLst>
        </xdr:cNvPr>
        <xdr:cNvCxnSpPr/>
      </xdr:nvCxnSpPr>
      <xdr:spPr>
        <a:xfrm flipV="1">
          <a:off x="1320800" y="13285215"/>
          <a:ext cx="889000" cy="13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28194</xdr:rowOff>
    </xdr:from>
    <xdr:to>
      <xdr:col>3</xdr:col>
      <xdr:colOff>193675</xdr:colOff>
      <xdr:row>77</xdr:row>
      <xdr:rowOff>129794</xdr:rowOff>
    </xdr:to>
    <xdr:sp macro="" textlink="">
      <xdr:nvSpPr>
        <xdr:cNvPr id="380" name="フローチャート : 判断 379">
          <a:extLst>
            <a:ext uri="{FF2B5EF4-FFF2-40B4-BE49-F238E27FC236}">
              <a16:creationId xmlns:a16="http://schemas.microsoft.com/office/drawing/2014/main" id="{00000000-0008-0000-0400-00007C010000}"/>
            </a:ext>
          </a:extLst>
        </xdr:cNvPr>
        <xdr:cNvSpPr/>
      </xdr:nvSpPr>
      <xdr:spPr>
        <a:xfrm>
          <a:off x="2159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139971</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828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51054</xdr:rowOff>
    </xdr:from>
    <xdr:to>
      <xdr:col>1</xdr:col>
      <xdr:colOff>676275</xdr:colOff>
      <xdr:row>77</xdr:row>
      <xdr:rowOff>152654</xdr:rowOff>
    </xdr:to>
    <xdr:sp macro="" textlink="">
      <xdr:nvSpPr>
        <xdr:cNvPr id="382" name="フローチャート : 判断 381">
          <a:extLst>
            <a:ext uri="{FF2B5EF4-FFF2-40B4-BE49-F238E27FC236}">
              <a16:creationId xmlns:a16="http://schemas.microsoft.com/office/drawing/2014/main" id="{00000000-0008-0000-0400-00007E010000}"/>
            </a:ext>
          </a:extLst>
        </xdr:cNvPr>
        <xdr:cNvSpPr/>
      </xdr:nvSpPr>
      <xdr:spPr>
        <a:xfrm>
          <a:off x="1270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137431</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9398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44196</xdr:rowOff>
    </xdr:from>
    <xdr:to>
      <xdr:col>7</xdr:col>
      <xdr:colOff>66675</xdr:colOff>
      <xdr:row>76</xdr:row>
      <xdr:rowOff>145796</xdr:rowOff>
    </xdr:to>
    <xdr:sp macro="" textlink="">
      <xdr:nvSpPr>
        <xdr:cNvPr id="389" name="円/楕円 388">
          <a:extLst>
            <a:ext uri="{FF2B5EF4-FFF2-40B4-BE49-F238E27FC236}">
              <a16:creationId xmlns:a16="http://schemas.microsoft.com/office/drawing/2014/main" id="{00000000-0008-0000-0400-000085010000}"/>
            </a:ext>
          </a:extLst>
        </xdr:cNvPr>
        <xdr:cNvSpPr/>
      </xdr:nvSpPr>
      <xdr:spPr>
        <a:xfrm>
          <a:off x="4775200" y="13074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60723</xdr:rowOff>
    </xdr:from>
    <xdr:ext cx="762000" cy="259045"/>
    <xdr:sp macro="" textlink="">
      <xdr:nvSpPr>
        <xdr:cNvPr id="390" name="公債費該当値テキスト">
          <a:extLst>
            <a:ext uri="{FF2B5EF4-FFF2-40B4-BE49-F238E27FC236}">
              <a16:creationId xmlns:a16="http://schemas.microsoft.com/office/drawing/2014/main" id="{00000000-0008-0000-0400-000086010000}"/>
            </a:ext>
          </a:extLst>
        </xdr:cNvPr>
        <xdr:cNvSpPr txBox="1"/>
      </xdr:nvSpPr>
      <xdr:spPr>
        <a:xfrm>
          <a:off x="4914900" y="12919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112776</xdr:rowOff>
    </xdr:from>
    <xdr:to>
      <xdr:col>5</xdr:col>
      <xdr:colOff>600075</xdr:colOff>
      <xdr:row>77</xdr:row>
      <xdr:rowOff>42926</xdr:rowOff>
    </xdr:to>
    <xdr:sp macro="" textlink="">
      <xdr:nvSpPr>
        <xdr:cNvPr id="391" name="円/楕円 390">
          <a:extLst>
            <a:ext uri="{FF2B5EF4-FFF2-40B4-BE49-F238E27FC236}">
              <a16:creationId xmlns:a16="http://schemas.microsoft.com/office/drawing/2014/main" id="{00000000-0008-0000-0400-000087010000}"/>
            </a:ext>
          </a:extLst>
        </xdr:cNvPr>
        <xdr:cNvSpPr/>
      </xdr:nvSpPr>
      <xdr:spPr>
        <a:xfrm>
          <a:off x="3937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53103</xdr:rowOff>
    </xdr:from>
    <xdr:ext cx="7366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3606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763</xdr:rowOff>
    </xdr:from>
    <xdr:to>
      <xdr:col>4</xdr:col>
      <xdr:colOff>396875</xdr:colOff>
      <xdr:row>77</xdr:row>
      <xdr:rowOff>102363</xdr:rowOff>
    </xdr:to>
    <xdr:sp macro="" textlink="">
      <xdr:nvSpPr>
        <xdr:cNvPr id="393" name="円/楕円 392">
          <a:extLst>
            <a:ext uri="{FF2B5EF4-FFF2-40B4-BE49-F238E27FC236}">
              <a16:creationId xmlns:a16="http://schemas.microsoft.com/office/drawing/2014/main" id="{00000000-0008-0000-0400-000089010000}"/>
            </a:ext>
          </a:extLst>
        </xdr:cNvPr>
        <xdr:cNvSpPr/>
      </xdr:nvSpPr>
      <xdr:spPr>
        <a:xfrm>
          <a:off x="3048000" y="13202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112540</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2717800" y="12971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32765</xdr:rowOff>
    </xdr:from>
    <xdr:to>
      <xdr:col>3</xdr:col>
      <xdr:colOff>193675</xdr:colOff>
      <xdr:row>77</xdr:row>
      <xdr:rowOff>134365</xdr:rowOff>
    </xdr:to>
    <xdr:sp macro="" textlink="">
      <xdr:nvSpPr>
        <xdr:cNvPr id="395" name="円/楕円 394">
          <a:extLst>
            <a:ext uri="{FF2B5EF4-FFF2-40B4-BE49-F238E27FC236}">
              <a16:creationId xmlns:a16="http://schemas.microsoft.com/office/drawing/2014/main" id="{00000000-0008-0000-0400-00008B010000}"/>
            </a:ext>
          </a:extLst>
        </xdr:cNvPr>
        <xdr:cNvSpPr/>
      </xdr:nvSpPr>
      <xdr:spPr>
        <a:xfrm>
          <a:off x="2159000" y="13234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119142</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1828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46482</xdr:rowOff>
    </xdr:from>
    <xdr:to>
      <xdr:col>1</xdr:col>
      <xdr:colOff>676275</xdr:colOff>
      <xdr:row>77</xdr:row>
      <xdr:rowOff>148082</xdr:rowOff>
    </xdr:to>
    <xdr:sp macro="" textlink="">
      <xdr:nvSpPr>
        <xdr:cNvPr id="397" name="円/楕円 396">
          <a:extLst>
            <a:ext uri="{FF2B5EF4-FFF2-40B4-BE49-F238E27FC236}">
              <a16:creationId xmlns:a16="http://schemas.microsoft.com/office/drawing/2014/main" id="{00000000-0008-0000-0400-00008D010000}"/>
            </a:ext>
          </a:extLst>
        </xdr:cNvPr>
        <xdr:cNvSpPr/>
      </xdr:nvSpPr>
      <xdr:spPr>
        <a:xfrm>
          <a:off x="1270000" y="13248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158259</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939800" y="1301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87/88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年度は前年度と比較して</a:t>
          </a:r>
          <a:r>
            <a:rPr lang="en-US" altLang="ja-JP" sz="1100" b="0" i="0">
              <a:solidFill>
                <a:sysClr val="windowText" lastClr="000000"/>
              </a:solidFill>
              <a:effectLst/>
              <a:latin typeface="+mn-lt"/>
              <a:ea typeface="+mn-ea"/>
              <a:cs typeface="+mn-cs"/>
            </a:rPr>
            <a:t>0.7</a:t>
          </a:r>
          <a:r>
            <a:rPr lang="ja-JP" altLang="ja-JP" sz="1100" b="0" i="0">
              <a:solidFill>
                <a:sysClr val="windowText" lastClr="000000"/>
              </a:solidFill>
              <a:effectLst/>
              <a:latin typeface="+mn-lt"/>
              <a:ea typeface="+mn-ea"/>
              <a:cs typeface="+mn-cs"/>
            </a:rPr>
            <a:t>ポイント改善したものの，類似団体のなかでは</a:t>
          </a:r>
          <a:r>
            <a:rPr lang="ja-JP" altLang="en-US" sz="1100" b="0" i="0">
              <a:solidFill>
                <a:sysClr val="windowText" lastClr="000000"/>
              </a:solidFill>
              <a:effectLst/>
              <a:latin typeface="+mn-lt"/>
              <a:ea typeface="+mn-ea"/>
              <a:cs typeface="+mn-cs"/>
            </a:rPr>
            <a:t>２</a:t>
          </a:r>
          <a:r>
            <a:rPr lang="ja-JP" altLang="ja-JP" sz="1100" b="0" i="0">
              <a:solidFill>
                <a:sysClr val="windowText" lastClr="000000"/>
              </a:solidFill>
              <a:effectLst/>
              <a:latin typeface="+mn-lt"/>
              <a:ea typeface="+mn-ea"/>
              <a:cs typeface="+mn-cs"/>
            </a:rPr>
            <a:t>番目に高い数値となっている。人件費や</a:t>
          </a:r>
          <a:r>
            <a:rPr lang="ja-JP" altLang="en-US" sz="1100" b="0" i="0">
              <a:solidFill>
                <a:sysClr val="windowText" lastClr="000000"/>
              </a:solidFill>
              <a:effectLst/>
              <a:latin typeface="+mn-lt"/>
              <a:ea typeface="+mn-ea"/>
              <a:cs typeface="+mn-cs"/>
            </a:rPr>
            <a:t>維持補修費</a:t>
          </a:r>
          <a:r>
            <a:rPr lang="ja-JP" altLang="ja-JP" sz="1100" b="0" i="0">
              <a:solidFill>
                <a:sysClr val="windowText" lastClr="000000"/>
              </a:solidFill>
              <a:effectLst/>
              <a:latin typeface="+mn-lt"/>
              <a:ea typeface="+mn-ea"/>
              <a:cs typeface="+mn-cs"/>
            </a:rPr>
            <a:t>については，改善が見られる。扶助費については，障害者関係給付費，新たな私立保育所開園に伴う保育所入所児委託料の増加などによって増となったが，今後も大幅な削減は見込めず，増加していくと考えられる。その他の経費については引き続き経費の縮減に取り組む。</a:t>
          </a:r>
          <a:endParaRPr kumimoji="1" lang="ja-JP" altLang="en-US" sz="1300">
            <a:solidFill>
              <a:sysClr val="windowText" lastClr="000000"/>
            </a:solidFill>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3" name="公債費以外グラフ枠">
          <a:extLst>
            <a:ext uri="{FF2B5EF4-FFF2-40B4-BE49-F238E27FC236}">
              <a16:creationId xmlns:a16="http://schemas.microsoft.com/office/drawing/2014/main" id="{00000000-0008-0000-0400-0000A7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101854</xdr:rowOff>
    </xdr:from>
    <xdr:to>
      <xdr:col>24</xdr:col>
      <xdr:colOff>31750</xdr:colOff>
      <xdr:row>80</xdr:row>
      <xdr:rowOff>35561</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flipV="1">
          <a:off x="16510000" y="12617704"/>
          <a:ext cx="0" cy="11338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7638</xdr:rowOff>
    </xdr:from>
    <xdr:ext cx="762000" cy="259045"/>
    <xdr:sp macro="" textlink="">
      <xdr:nvSpPr>
        <xdr:cNvPr id="425" name="公債費以外最小値テキスト">
          <a:extLst>
            <a:ext uri="{FF2B5EF4-FFF2-40B4-BE49-F238E27FC236}">
              <a16:creationId xmlns:a16="http://schemas.microsoft.com/office/drawing/2014/main" id="{00000000-0008-0000-0400-0000A9010000}"/>
            </a:ext>
          </a:extLst>
        </xdr:cNvPr>
        <xdr:cNvSpPr txBox="1"/>
      </xdr:nvSpPr>
      <xdr:spPr>
        <a:xfrm>
          <a:off x="16598900" y="13723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85.5</a:t>
          </a:r>
          <a:endParaRPr kumimoji="1" lang="ja-JP" altLang="en-US" sz="1000" b="1">
            <a:latin typeface="ＭＳ Ｐゴシック"/>
          </a:endParaRPr>
        </a:p>
      </xdr:txBody>
    </xdr:sp>
    <xdr:clientData/>
  </xdr:oneCellAnchor>
  <xdr:twoCellAnchor>
    <xdr:from>
      <xdr:col>23</xdr:col>
      <xdr:colOff>628650</xdr:colOff>
      <xdr:row>80</xdr:row>
      <xdr:rowOff>35561</xdr:rowOff>
    </xdr:from>
    <xdr:to>
      <xdr:col>24</xdr:col>
      <xdr:colOff>120650</xdr:colOff>
      <xdr:row>80</xdr:row>
      <xdr:rowOff>35561</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375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16781</xdr:rowOff>
    </xdr:from>
    <xdr:ext cx="762000" cy="259045"/>
    <xdr:sp macro="" textlink="">
      <xdr:nvSpPr>
        <xdr:cNvPr id="427" name="公債費以外最大値テキスト">
          <a:extLst>
            <a:ext uri="{FF2B5EF4-FFF2-40B4-BE49-F238E27FC236}">
              <a16:creationId xmlns:a16="http://schemas.microsoft.com/office/drawing/2014/main" id="{00000000-0008-0000-0400-0000AB010000}"/>
            </a:ext>
          </a:extLst>
        </xdr:cNvPr>
        <xdr:cNvSpPr txBox="1"/>
      </xdr:nvSpPr>
      <xdr:spPr>
        <a:xfrm>
          <a:off x="16598900" y="12361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60.7</a:t>
          </a:r>
          <a:endParaRPr kumimoji="1" lang="ja-JP" altLang="en-US" sz="1000" b="1">
            <a:latin typeface="ＭＳ Ｐゴシック"/>
          </a:endParaRPr>
        </a:p>
      </xdr:txBody>
    </xdr:sp>
    <xdr:clientData/>
  </xdr:oneCellAnchor>
  <xdr:twoCellAnchor>
    <xdr:from>
      <xdr:col>23</xdr:col>
      <xdr:colOff>628650</xdr:colOff>
      <xdr:row>73</xdr:row>
      <xdr:rowOff>101854</xdr:rowOff>
    </xdr:from>
    <xdr:to>
      <xdr:col>24</xdr:col>
      <xdr:colOff>120650</xdr:colOff>
      <xdr:row>73</xdr:row>
      <xdr:rowOff>101854</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26177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133858</xdr:rowOff>
    </xdr:from>
    <xdr:to>
      <xdr:col>24</xdr:col>
      <xdr:colOff>31750</xdr:colOff>
      <xdr:row>79</xdr:row>
      <xdr:rowOff>138430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5671800" y="1367840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97299</xdr:rowOff>
    </xdr:from>
    <xdr:ext cx="762000" cy="259045"/>
    <xdr:sp macro="" textlink="">
      <xdr:nvSpPr>
        <xdr:cNvPr id="430" name="公債費以外平均値テキスト">
          <a:extLst>
            <a:ext uri="{FF2B5EF4-FFF2-40B4-BE49-F238E27FC236}">
              <a16:creationId xmlns:a16="http://schemas.microsoft.com/office/drawing/2014/main" id="{00000000-0008-0000-0400-0000AE010000}"/>
            </a:ext>
          </a:extLst>
        </xdr:cNvPr>
        <xdr:cNvSpPr txBox="1"/>
      </xdr:nvSpPr>
      <xdr:spPr>
        <a:xfrm>
          <a:off x="16598900" y="12956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80772</xdr:rowOff>
    </xdr:from>
    <xdr:to>
      <xdr:col>24</xdr:col>
      <xdr:colOff>82550</xdr:colOff>
      <xdr:row>77</xdr:row>
      <xdr:rowOff>10922</xdr:rowOff>
    </xdr:to>
    <xdr:sp macro="" textlink="">
      <xdr:nvSpPr>
        <xdr:cNvPr id="431" name="フローチャート : 判断 430">
          <a:extLst>
            <a:ext uri="{FF2B5EF4-FFF2-40B4-BE49-F238E27FC236}">
              <a16:creationId xmlns:a16="http://schemas.microsoft.com/office/drawing/2014/main" id="{00000000-0008-0000-0400-0000AF010000}"/>
            </a:ext>
          </a:extLst>
        </xdr:cNvPr>
        <xdr:cNvSpPr/>
      </xdr:nvSpPr>
      <xdr:spPr>
        <a:xfrm>
          <a:off x="164592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138430</xdr:rowOff>
    </xdr:from>
    <xdr:to>
      <xdr:col>22</xdr:col>
      <xdr:colOff>565150</xdr:colOff>
      <xdr:row>79</xdr:row>
      <xdr:rowOff>170435</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4782800" y="13682980"/>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112776</xdr:rowOff>
    </xdr:from>
    <xdr:to>
      <xdr:col>22</xdr:col>
      <xdr:colOff>615950</xdr:colOff>
      <xdr:row>77</xdr:row>
      <xdr:rowOff>42926</xdr:rowOff>
    </xdr:to>
    <xdr:sp macro="" textlink="">
      <xdr:nvSpPr>
        <xdr:cNvPr id="433" name="フローチャート : 判断 432">
          <a:extLst>
            <a:ext uri="{FF2B5EF4-FFF2-40B4-BE49-F238E27FC236}">
              <a16:creationId xmlns:a16="http://schemas.microsoft.com/office/drawing/2014/main" id="{00000000-0008-0000-0400-0000B1010000}"/>
            </a:ext>
          </a:extLst>
        </xdr:cNvPr>
        <xdr:cNvSpPr/>
      </xdr:nvSpPr>
      <xdr:spPr>
        <a:xfrm>
          <a:off x="15621000" y="13142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53103</xdr:rowOff>
    </xdr:from>
    <xdr:ext cx="7366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5290800" y="12911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170435</xdr:rowOff>
    </xdr:from>
    <xdr:to>
      <xdr:col>21</xdr:col>
      <xdr:colOff>361950</xdr:colOff>
      <xdr:row>80</xdr:row>
      <xdr:rowOff>67563</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893800" y="13714985"/>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85344</xdr:rowOff>
    </xdr:from>
    <xdr:to>
      <xdr:col>21</xdr:col>
      <xdr:colOff>412750</xdr:colOff>
      <xdr:row>77</xdr:row>
      <xdr:rowOff>15494</xdr:rowOff>
    </xdr:to>
    <xdr:sp macro="" textlink="">
      <xdr:nvSpPr>
        <xdr:cNvPr id="436" name="フローチャート : 判断 435">
          <a:extLst>
            <a:ext uri="{FF2B5EF4-FFF2-40B4-BE49-F238E27FC236}">
              <a16:creationId xmlns:a16="http://schemas.microsoft.com/office/drawing/2014/main" id="{00000000-0008-0000-0400-0000B4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25671</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72.7</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69850</xdr:rowOff>
    </xdr:from>
    <xdr:to>
      <xdr:col>20</xdr:col>
      <xdr:colOff>158750</xdr:colOff>
      <xdr:row>80</xdr:row>
      <xdr:rowOff>67563</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004800" y="13614400"/>
          <a:ext cx="889000" cy="169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73913</xdr:rowOff>
    </xdr:from>
    <xdr:to>
      <xdr:col>20</xdr:col>
      <xdr:colOff>209550</xdr:colOff>
      <xdr:row>78</xdr:row>
      <xdr:rowOff>4063</xdr:rowOff>
    </xdr:to>
    <xdr:sp macro="" textlink="">
      <xdr:nvSpPr>
        <xdr:cNvPr id="439" name="フローチャート : 判断 438">
          <a:extLst>
            <a:ext uri="{FF2B5EF4-FFF2-40B4-BE49-F238E27FC236}">
              <a16:creationId xmlns:a16="http://schemas.microsoft.com/office/drawing/2014/main" id="{00000000-0008-0000-0400-0000B7010000}"/>
            </a:ext>
          </a:extLst>
        </xdr:cNvPr>
        <xdr:cNvSpPr/>
      </xdr:nvSpPr>
      <xdr:spPr>
        <a:xfrm>
          <a:off x="13843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14240</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512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147065</xdr:rowOff>
    </xdr:from>
    <xdr:to>
      <xdr:col>19</xdr:col>
      <xdr:colOff>6350</xdr:colOff>
      <xdr:row>78</xdr:row>
      <xdr:rowOff>77215</xdr:rowOff>
    </xdr:to>
    <xdr:sp macro="" textlink="">
      <xdr:nvSpPr>
        <xdr:cNvPr id="441" name="フローチャート : 判断 440">
          <a:extLst>
            <a:ext uri="{FF2B5EF4-FFF2-40B4-BE49-F238E27FC236}">
              <a16:creationId xmlns:a16="http://schemas.microsoft.com/office/drawing/2014/main" id="{00000000-0008-0000-0400-0000B9010000}"/>
            </a:ext>
          </a:extLst>
        </xdr:cNvPr>
        <xdr:cNvSpPr/>
      </xdr:nvSpPr>
      <xdr:spPr>
        <a:xfrm>
          <a:off x="12954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87392</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2623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79</xdr:row>
      <xdr:rowOff>83058</xdr:rowOff>
    </xdr:from>
    <xdr:to>
      <xdr:col>24</xdr:col>
      <xdr:colOff>82550</xdr:colOff>
      <xdr:row>80</xdr:row>
      <xdr:rowOff>13208</xdr:rowOff>
    </xdr:to>
    <xdr:sp macro="" textlink="">
      <xdr:nvSpPr>
        <xdr:cNvPr id="448" name="円/楕円 447">
          <a:extLst>
            <a:ext uri="{FF2B5EF4-FFF2-40B4-BE49-F238E27FC236}">
              <a16:creationId xmlns:a16="http://schemas.microsoft.com/office/drawing/2014/main" id="{00000000-0008-0000-0400-0000C0010000}"/>
            </a:ext>
          </a:extLst>
        </xdr:cNvPr>
        <xdr:cNvSpPr/>
      </xdr:nvSpPr>
      <xdr:spPr>
        <a:xfrm>
          <a:off x="16459200" y="1362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163085</xdr:rowOff>
    </xdr:from>
    <xdr:ext cx="762000" cy="259045"/>
    <xdr:sp macro="" textlink="">
      <xdr:nvSpPr>
        <xdr:cNvPr id="449" name="公債費以外該当値テキスト">
          <a:extLst>
            <a:ext uri="{FF2B5EF4-FFF2-40B4-BE49-F238E27FC236}">
              <a16:creationId xmlns:a16="http://schemas.microsoft.com/office/drawing/2014/main" id="{00000000-0008-0000-0400-0000C1010000}"/>
            </a:ext>
          </a:extLst>
        </xdr:cNvPr>
        <xdr:cNvSpPr txBox="1"/>
      </xdr:nvSpPr>
      <xdr:spPr>
        <a:xfrm>
          <a:off x="16598900" y="13536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22</xdr:col>
      <xdr:colOff>514350</xdr:colOff>
      <xdr:row>79</xdr:row>
      <xdr:rowOff>87630</xdr:rowOff>
    </xdr:from>
    <xdr:to>
      <xdr:col>22</xdr:col>
      <xdr:colOff>615950</xdr:colOff>
      <xdr:row>80</xdr:row>
      <xdr:rowOff>17780</xdr:rowOff>
    </xdr:to>
    <xdr:sp macro="" textlink="">
      <xdr:nvSpPr>
        <xdr:cNvPr id="450" name="円/楕円 449">
          <a:extLst>
            <a:ext uri="{FF2B5EF4-FFF2-40B4-BE49-F238E27FC236}">
              <a16:creationId xmlns:a16="http://schemas.microsoft.com/office/drawing/2014/main" id="{00000000-0008-0000-0400-0000C2010000}"/>
            </a:ext>
          </a:extLst>
        </xdr:cNvPr>
        <xdr:cNvSpPr/>
      </xdr:nvSpPr>
      <xdr:spPr>
        <a:xfrm>
          <a:off x="15621000" y="13632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2557</xdr:rowOff>
    </xdr:from>
    <xdr:ext cx="7366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5290800" y="13718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84.0</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119635</xdr:rowOff>
    </xdr:from>
    <xdr:to>
      <xdr:col>21</xdr:col>
      <xdr:colOff>412750</xdr:colOff>
      <xdr:row>80</xdr:row>
      <xdr:rowOff>49785</xdr:rowOff>
    </xdr:to>
    <xdr:sp macro="" textlink="">
      <xdr:nvSpPr>
        <xdr:cNvPr id="452" name="円/楕円 451">
          <a:extLst>
            <a:ext uri="{FF2B5EF4-FFF2-40B4-BE49-F238E27FC236}">
              <a16:creationId xmlns:a16="http://schemas.microsoft.com/office/drawing/2014/main" id="{00000000-0008-0000-0400-0000C4010000}"/>
            </a:ext>
          </a:extLst>
        </xdr:cNvPr>
        <xdr:cNvSpPr/>
      </xdr:nvSpPr>
      <xdr:spPr>
        <a:xfrm>
          <a:off x="14732000" y="1366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34562</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4401800" y="137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20</xdr:col>
      <xdr:colOff>107950</xdr:colOff>
      <xdr:row>80</xdr:row>
      <xdr:rowOff>16763</xdr:rowOff>
    </xdr:from>
    <xdr:to>
      <xdr:col>20</xdr:col>
      <xdr:colOff>209550</xdr:colOff>
      <xdr:row>80</xdr:row>
      <xdr:rowOff>118363</xdr:rowOff>
    </xdr:to>
    <xdr:sp macro="" textlink="">
      <xdr:nvSpPr>
        <xdr:cNvPr id="454" name="円/楕円 453">
          <a:extLst>
            <a:ext uri="{FF2B5EF4-FFF2-40B4-BE49-F238E27FC236}">
              <a16:creationId xmlns:a16="http://schemas.microsoft.com/office/drawing/2014/main" id="{00000000-0008-0000-0400-0000C6010000}"/>
            </a:ext>
          </a:extLst>
        </xdr:cNvPr>
        <xdr:cNvSpPr/>
      </xdr:nvSpPr>
      <xdr:spPr>
        <a:xfrm>
          <a:off x="13843000" y="13732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80</xdr:row>
      <xdr:rowOff>103140</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3512800" y="1381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18</xdr:col>
      <xdr:colOff>590550</xdr:colOff>
      <xdr:row>79</xdr:row>
      <xdr:rowOff>19050</xdr:rowOff>
    </xdr:from>
    <xdr:to>
      <xdr:col>19</xdr:col>
      <xdr:colOff>6350</xdr:colOff>
      <xdr:row>79</xdr:row>
      <xdr:rowOff>120650</xdr:rowOff>
    </xdr:to>
    <xdr:sp macro="" textlink="">
      <xdr:nvSpPr>
        <xdr:cNvPr id="456" name="円/楕円 455">
          <a:extLst>
            <a:ext uri="{FF2B5EF4-FFF2-40B4-BE49-F238E27FC236}">
              <a16:creationId xmlns:a16="http://schemas.microsoft.com/office/drawing/2014/main" id="{00000000-0008-0000-0400-0000C8010000}"/>
            </a:ext>
          </a:extLst>
        </xdr:cNvPr>
        <xdr:cNvSpPr/>
      </xdr:nvSpPr>
      <xdr:spPr>
        <a:xfrm>
          <a:off x="12954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105427</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2623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東京都国分寺市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a:extLst>
            <a:ext uri="{FF2B5EF4-FFF2-40B4-BE49-F238E27FC236}">
              <a16:creationId xmlns:a16="http://schemas.microsoft.com/office/drawing/2014/main" id="{00000000-0008-0000-0500-00002E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84197</xdr:rowOff>
    </xdr:from>
    <xdr:to>
      <xdr:col>4</xdr:col>
      <xdr:colOff>1117600</xdr:colOff>
      <xdr:row>19</xdr:row>
      <xdr:rowOff>121100</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flipV="1">
          <a:off x="5651500" y="2189222"/>
          <a:ext cx="0" cy="12370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93177</xdr:rowOff>
    </xdr:from>
    <xdr:ext cx="762000" cy="259045"/>
    <xdr:sp macro="" textlink="">
      <xdr:nvSpPr>
        <xdr:cNvPr id="48" name="人口1人当たり決算額の推移最小値テキスト130">
          <a:extLst>
            <a:ext uri="{FF2B5EF4-FFF2-40B4-BE49-F238E27FC236}">
              <a16:creationId xmlns:a16="http://schemas.microsoft.com/office/drawing/2014/main" id="{00000000-0008-0000-0500-000030000000}"/>
            </a:ext>
          </a:extLst>
        </xdr:cNvPr>
        <xdr:cNvSpPr txBox="1"/>
      </xdr:nvSpPr>
      <xdr:spPr>
        <a:xfrm>
          <a:off x="5740400" y="3398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45,639</a:t>
          </a:r>
          <a:endParaRPr kumimoji="1" lang="ja-JP" altLang="en-US" sz="1000" b="1">
            <a:latin typeface="ＭＳ Ｐゴシック"/>
          </a:endParaRPr>
        </a:p>
      </xdr:txBody>
    </xdr:sp>
    <xdr:clientData/>
  </xdr:oneCellAnchor>
  <xdr:twoCellAnchor>
    <xdr:from>
      <xdr:col>4</xdr:col>
      <xdr:colOff>1028700</xdr:colOff>
      <xdr:row>19</xdr:row>
      <xdr:rowOff>121100</xdr:rowOff>
    </xdr:from>
    <xdr:to>
      <xdr:col>5</xdr:col>
      <xdr:colOff>73025</xdr:colOff>
      <xdr:row>19</xdr:row>
      <xdr:rowOff>121100</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34262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170574</xdr:rowOff>
    </xdr:from>
    <xdr:ext cx="762000" cy="259045"/>
    <xdr:sp macro="" textlink="">
      <xdr:nvSpPr>
        <xdr:cNvPr id="50" name="人口1人当たり決算額の推移最大値テキスト130">
          <a:extLst>
            <a:ext uri="{FF2B5EF4-FFF2-40B4-BE49-F238E27FC236}">
              <a16:creationId xmlns:a16="http://schemas.microsoft.com/office/drawing/2014/main" id="{00000000-0008-0000-0500-000032000000}"/>
            </a:ext>
          </a:extLst>
        </xdr:cNvPr>
        <xdr:cNvSpPr txBox="1"/>
      </xdr:nvSpPr>
      <xdr:spPr>
        <a:xfrm>
          <a:off x="5740400" y="1932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83,519</a:t>
          </a:r>
          <a:endParaRPr kumimoji="1" lang="ja-JP" altLang="en-US" sz="1000" b="1">
            <a:latin typeface="ＭＳ Ｐゴシック"/>
          </a:endParaRPr>
        </a:p>
      </xdr:txBody>
    </xdr:sp>
    <xdr:clientData/>
  </xdr:oneCellAnchor>
  <xdr:twoCellAnchor>
    <xdr:from>
      <xdr:col>4</xdr:col>
      <xdr:colOff>1028700</xdr:colOff>
      <xdr:row>12</xdr:row>
      <xdr:rowOff>84197</xdr:rowOff>
    </xdr:from>
    <xdr:to>
      <xdr:col>5</xdr:col>
      <xdr:colOff>73025</xdr:colOff>
      <xdr:row>12</xdr:row>
      <xdr:rowOff>84197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218922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124529</xdr:rowOff>
    </xdr:from>
    <xdr:to>
      <xdr:col>4</xdr:col>
      <xdr:colOff>1117600</xdr:colOff>
      <xdr:row>17</xdr:row>
      <xdr:rowOff>8596</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a:off x="5003800" y="2915354"/>
          <a:ext cx="647700" cy="555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7633</xdr:rowOff>
    </xdr:from>
    <xdr:ext cx="762000" cy="259045"/>
    <xdr:sp macro="" textlink="">
      <xdr:nvSpPr>
        <xdr:cNvPr id="53" name="人口1人当たり決算額の推移平均値テキスト130">
          <a:extLst>
            <a:ext uri="{FF2B5EF4-FFF2-40B4-BE49-F238E27FC236}">
              <a16:creationId xmlns:a16="http://schemas.microsoft.com/office/drawing/2014/main" id="{00000000-0008-0000-0500-000035000000}"/>
            </a:ext>
          </a:extLst>
        </xdr:cNvPr>
        <xdr:cNvSpPr txBox="1"/>
      </xdr:nvSpPr>
      <xdr:spPr>
        <a:xfrm>
          <a:off x="5740400" y="26270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63,814</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162556</xdr:rowOff>
    </xdr:from>
    <xdr:to>
      <xdr:col>5</xdr:col>
      <xdr:colOff>34925</xdr:colOff>
      <xdr:row>16</xdr:row>
      <xdr:rowOff>92706</xdr:rowOff>
    </xdr:to>
    <xdr:sp macro="" textlink="">
      <xdr:nvSpPr>
        <xdr:cNvPr id="54" name="フローチャート : 判断 53">
          <a:extLst>
            <a:ext uri="{FF2B5EF4-FFF2-40B4-BE49-F238E27FC236}">
              <a16:creationId xmlns:a16="http://schemas.microsoft.com/office/drawing/2014/main" id="{00000000-0008-0000-0500-000036000000}"/>
            </a:ext>
          </a:extLst>
        </xdr:cNvPr>
        <xdr:cNvSpPr/>
      </xdr:nvSpPr>
      <xdr:spPr bwMode="auto">
        <a:xfrm>
          <a:off x="5600700" y="27819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30215</xdr:rowOff>
    </xdr:from>
    <xdr:to>
      <xdr:col>4</xdr:col>
      <xdr:colOff>469900</xdr:colOff>
      <xdr:row>16</xdr:row>
      <xdr:rowOff>124529</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4305300" y="2821040"/>
          <a:ext cx="698500" cy="943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93356</xdr:rowOff>
    </xdr:from>
    <xdr:to>
      <xdr:col>4</xdr:col>
      <xdr:colOff>520700</xdr:colOff>
      <xdr:row>16</xdr:row>
      <xdr:rowOff>23506</xdr:rowOff>
    </xdr:to>
    <xdr:sp macro="" textlink="">
      <xdr:nvSpPr>
        <xdr:cNvPr id="56" name="フローチャート : 判断 55">
          <a:extLst>
            <a:ext uri="{FF2B5EF4-FFF2-40B4-BE49-F238E27FC236}">
              <a16:creationId xmlns:a16="http://schemas.microsoft.com/office/drawing/2014/main" id="{00000000-0008-0000-0500-000038000000}"/>
            </a:ext>
          </a:extLst>
        </xdr:cNvPr>
        <xdr:cNvSpPr/>
      </xdr:nvSpPr>
      <xdr:spPr bwMode="auto">
        <a:xfrm>
          <a:off x="4953000" y="27127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33683</xdr:rowOff>
    </xdr:from>
    <xdr:ext cx="7366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4622800" y="24816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65,933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159733</xdr:rowOff>
    </xdr:from>
    <xdr:to>
      <xdr:col>3</xdr:col>
      <xdr:colOff>904875</xdr:colOff>
      <xdr:row>16</xdr:row>
      <xdr:rowOff>30215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3606800" y="2779108"/>
          <a:ext cx="698500" cy="41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13281</xdr:rowOff>
    </xdr:from>
    <xdr:to>
      <xdr:col>3</xdr:col>
      <xdr:colOff>955675</xdr:colOff>
      <xdr:row>15</xdr:row>
      <xdr:rowOff>114881</xdr:rowOff>
    </xdr:to>
    <xdr:sp macro="" textlink="">
      <xdr:nvSpPr>
        <xdr:cNvPr id="59" name="フローチャート : 判断 58">
          <a:extLst>
            <a:ext uri="{FF2B5EF4-FFF2-40B4-BE49-F238E27FC236}">
              <a16:creationId xmlns:a16="http://schemas.microsoft.com/office/drawing/2014/main" id="{00000000-0008-0000-0500-00003B000000}"/>
            </a:ext>
          </a:extLst>
        </xdr:cNvPr>
        <xdr:cNvSpPr/>
      </xdr:nvSpPr>
      <xdr:spPr bwMode="auto">
        <a:xfrm>
          <a:off x="4254500" y="26326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125058</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924300" y="2401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68,385</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159733</xdr:rowOff>
    </xdr:from>
    <xdr:to>
      <xdr:col>3</xdr:col>
      <xdr:colOff>206375</xdr:colOff>
      <xdr:row>16</xdr:row>
      <xdr:rowOff>19308</xdr:rowOff>
    </xdr:to>
    <xdr:cxnSp macro="">
      <xdr:nvCxnSpPr>
        <xdr:cNvPr id="61" name="直線コネクタ 60">
          <a:extLst>
            <a:ext uri="{FF2B5EF4-FFF2-40B4-BE49-F238E27FC236}">
              <a16:creationId xmlns:a16="http://schemas.microsoft.com/office/drawing/2014/main" id="{00000000-0008-0000-0500-00003D000000}"/>
            </a:ext>
          </a:extLst>
        </xdr:cNvPr>
        <xdr:cNvCxnSpPr/>
      </xdr:nvCxnSpPr>
      <xdr:spPr bwMode="auto">
        <a:xfrm flipV="1">
          <a:off x="2908300" y="2779108"/>
          <a:ext cx="698500" cy="310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156580</xdr:rowOff>
    </xdr:from>
    <xdr:to>
      <xdr:col>3</xdr:col>
      <xdr:colOff>257175</xdr:colOff>
      <xdr:row>16</xdr:row>
      <xdr:rowOff>86730</xdr:rowOff>
    </xdr:to>
    <xdr:sp macro="" textlink="">
      <xdr:nvSpPr>
        <xdr:cNvPr id="62" name="フローチャート : 判断 61">
          <a:extLst>
            <a:ext uri="{FF2B5EF4-FFF2-40B4-BE49-F238E27FC236}">
              <a16:creationId xmlns:a16="http://schemas.microsoft.com/office/drawing/2014/main" id="{00000000-0008-0000-0500-00003E000000}"/>
            </a:ext>
          </a:extLst>
        </xdr:cNvPr>
        <xdr:cNvSpPr/>
      </xdr:nvSpPr>
      <xdr:spPr bwMode="auto">
        <a:xfrm>
          <a:off x="3556000" y="27759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71507</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3225800" y="2862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63,997</a:t>
          </a:r>
          <a:endParaRPr kumimoji="1" lang="ja-JP" altLang="en-US" sz="1000" b="1">
            <a:solidFill>
              <a:srgbClr val="000080"/>
            </a:solidFill>
            <a:latin typeface="ＭＳ Ｐゴシック"/>
          </a:endParaRPr>
        </a:p>
      </xdr:txBody>
    </xdr:sp>
    <xdr:clientData/>
  </xdr:oneCellAnchor>
  <xdr:twoCellAnchor>
    <xdr:from>
      <xdr:col>2</xdr:col>
      <xdr:colOff>590550</xdr:colOff>
      <xdr:row>15</xdr:row>
      <xdr:rowOff>103284</xdr:rowOff>
    </xdr:from>
    <xdr:to>
      <xdr:col>2</xdr:col>
      <xdr:colOff>692150</xdr:colOff>
      <xdr:row>16</xdr:row>
      <xdr:rowOff>33434</xdr:rowOff>
    </xdr:to>
    <xdr:sp macro="" textlink="">
      <xdr:nvSpPr>
        <xdr:cNvPr id="64" name="フローチャート : 判断 63">
          <a:extLst>
            <a:ext uri="{FF2B5EF4-FFF2-40B4-BE49-F238E27FC236}">
              <a16:creationId xmlns:a16="http://schemas.microsoft.com/office/drawing/2014/main" id="{00000000-0008-0000-0500-000040000000}"/>
            </a:ext>
          </a:extLst>
        </xdr:cNvPr>
        <xdr:cNvSpPr/>
      </xdr:nvSpPr>
      <xdr:spPr bwMode="auto">
        <a:xfrm>
          <a:off x="2857500" y="27226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43611</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2527300" y="2491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65,629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129246</xdr:rowOff>
    </xdr:from>
    <xdr:to>
      <xdr:col>5</xdr:col>
      <xdr:colOff>34925</xdr:colOff>
      <xdr:row>17</xdr:row>
      <xdr:rowOff>59396</xdr:rowOff>
    </xdr:to>
    <xdr:sp macro="" textlink="">
      <xdr:nvSpPr>
        <xdr:cNvPr id="71" name="円/楕円 70">
          <a:extLst>
            <a:ext uri="{FF2B5EF4-FFF2-40B4-BE49-F238E27FC236}">
              <a16:creationId xmlns:a16="http://schemas.microsoft.com/office/drawing/2014/main" id="{00000000-0008-0000-0500-000047000000}"/>
            </a:ext>
          </a:extLst>
        </xdr:cNvPr>
        <xdr:cNvSpPr/>
      </xdr:nvSpPr>
      <xdr:spPr bwMode="auto">
        <a:xfrm>
          <a:off x="5600700" y="29200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101323</xdr:rowOff>
    </xdr:from>
    <xdr:ext cx="762000" cy="259045"/>
    <xdr:sp macro="" textlink="">
      <xdr:nvSpPr>
        <xdr:cNvPr id="72" name="人口1人当たり決算額の推移該当値テキスト130">
          <a:extLst>
            <a:ext uri="{FF2B5EF4-FFF2-40B4-BE49-F238E27FC236}">
              <a16:creationId xmlns:a16="http://schemas.microsoft.com/office/drawing/2014/main" id="{00000000-0008-0000-0500-000048000000}"/>
            </a:ext>
          </a:extLst>
        </xdr:cNvPr>
        <xdr:cNvSpPr txBox="1"/>
      </xdr:nvSpPr>
      <xdr:spPr>
        <a:xfrm>
          <a:off x="5740400" y="2892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59,584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73729</xdr:rowOff>
    </xdr:from>
    <xdr:to>
      <xdr:col>4</xdr:col>
      <xdr:colOff>520700</xdr:colOff>
      <xdr:row>17</xdr:row>
      <xdr:rowOff>3879</xdr:rowOff>
    </xdr:to>
    <xdr:sp macro="" textlink="">
      <xdr:nvSpPr>
        <xdr:cNvPr id="73" name="円/楕円 72">
          <a:extLst>
            <a:ext uri="{FF2B5EF4-FFF2-40B4-BE49-F238E27FC236}">
              <a16:creationId xmlns:a16="http://schemas.microsoft.com/office/drawing/2014/main" id="{00000000-0008-0000-0500-000049000000}"/>
            </a:ext>
          </a:extLst>
        </xdr:cNvPr>
        <xdr:cNvSpPr/>
      </xdr:nvSpPr>
      <xdr:spPr bwMode="auto">
        <a:xfrm>
          <a:off x="4953000" y="2864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160106</xdr:rowOff>
    </xdr:from>
    <xdr:ext cx="7366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4622800" y="2950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61,284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150865</xdr:rowOff>
    </xdr:from>
    <xdr:to>
      <xdr:col>3</xdr:col>
      <xdr:colOff>955675</xdr:colOff>
      <xdr:row>16</xdr:row>
      <xdr:rowOff>81015</xdr:rowOff>
    </xdr:to>
    <xdr:sp macro="" textlink="">
      <xdr:nvSpPr>
        <xdr:cNvPr id="75" name="円/楕円 74">
          <a:extLst>
            <a:ext uri="{FF2B5EF4-FFF2-40B4-BE49-F238E27FC236}">
              <a16:creationId xmlns:a16="http://schemas.microsoft.com/office/drawing/2014/main" id="{00000000-0008-0000-0500-00004B000000}"/>
            </a:ext>
          </a:extLst>
        </xdr:cNvPr>
        <xdr:cNvSpPr/>
      </xdr:nvSpPr>
      <xdr:spPr bwMode="auto">
        <a:xfrm>
          <a:off x="4254500" y="2770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65792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924300" y="285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64,172</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108933</xdr:rowOff>
    </xdr:from>
    <xdr:to>
      <xdr:col>3</xdr:col>
      <xdr:colOff>257175</xdr:colOff>
      <xdr:row>16</xdr:row>
      <xdr:rowOff>39083</xdr:rowOff>
    </xdr:to>
    <xdr:sp macro="" textlink="">
      <xdr:nvSpPr>
        <xdr:cNvPr id="77" name="円/楕円 76">
          <a:extLst>
            <a:ext uri="{FF2B5EF4-FFF2-40B4-BE49-F238E27FC236}">
              <a16:creationId xmlns:a16="http://schemas.microsoft.com/office/drawing/2014/main" id="{00000000-0008-0000-0500-00004D000000}"/>
            </a:ext>
          </a:extLst>
        </xdr:cNvPr>
        <xdr:cNvSpPr/>
      </xdr:nvSpPr>
      <xdr:spPr bwMode="auto">
        <a:xfrm>
          <a:off x="3556000" y="2728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49260</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225800" y="2497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65,456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139958</xdr:rowOff>
    </xdr:from>
    <xdr:to>
      <xdr:col>2</xdr:col>
      <xdr:colOff>692150</xdr:colOff>
      <xdr:row>16</xdr:row>
      <xdr:rowOff>70108</xdr:rowOff>
    </xdr:to>
    <xdr:sp macro="" textlink="">
      <xdr:nvSpPr>
        <xdr:cNvPr id="79" name="円/楕円 78">
          <a:extLst>
            <a:ext uri="{FF2B5EF4-FFF2-40B4-BE49-F238E27FC236}">
              <a16:creationId xmlns:a16="http://schemas.microsoft.com/office/drawing/2014/main" id="{00000000-0008-0000-0500-00004F000000}"/>
            </a:ext>
          </a:extLst>
        </xdr:cNvPr>
        <xdr:cNvSpPr/>
      </xdr:nvSpPr>
      <xdr:spPr bwMode="auto">
        <a:xfrm>
          <a:off x="2857500" y="27593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54885</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2527300" y="2845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64,506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a:extLst>
            <a:ext uri="{FF2B5EF4-FFF2-40B4-BE49-F238E27FC236}">
              <a16:creationId xmlns:a16="http://schemas.microsoft.com/office/drawing/2014/main" id="{00000000-0008-0000-0500-000052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a:extLst>
            <a:ext uri="{FF2B5EF4-FFF2-40B4-BE49-F238E27FC236}">
              <a16:creationId xmlns:a16="http://schemas.microsoft.com/office/drawing/2014/main" id="{00000000-0008-0000-0500-00005B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a:extLst>
            <a:ext uri="{FF2B5EF4-FFF2-40B4-BE49-F238E27FC236}">
              <a16:creationId xmlns:a16="http://schemas.microsoft.com/office/drawing/2014/main" id="{00000000-0008-0000-0500-00005C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a:extLst>
            <a:ext uri="{FF2B5EF4-FFF2-40B4-BE49-F238E27FC236}">
              <a16:creationId xmlns:a16="http://schemas.microsoft.com/office/drawing/2014/main" id="{00000000-0008-0000-0500-00005D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a:extLst>
            <a:ext uri="{FF2B5EF4-FFF2-40B4-BE49-F238E27FC236}">
              <a16:creationId xmlns:a16="http://schemas.microsoft.com/office/drawing/2014/main" id="{00000000-0008-0000-0500-00006E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252762</xdr:rowOff>
    </xdr:from>
    <xdr:to>
      <xdr:col>4</xdr:col>
      <xdr:colOff>1117600</xdr:colOff>
      <xdr:row>39</xdr:row>
      <xdr:rowOff>38467</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651500" y="6177312"/>
          <a:ext cx="0" cy="150020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39</xdr:row>
      <xdr:rowOff>10544</xdr:rowOff>
    </xdr:from>
    <xdr:ext cx="762000" cy="259045"/>
    <xdr:sp macro="" textlink="">
      <xdr:nvSpPr>
        <xdr:cNvPr id="112" name="人口1人当たり決算額の推移最小値テキスト445">
          <a:extLst>
            <a:ext uri="{FF2B5EF4-FFF2-40B4-BE49-F238E27FC236}">
              <a16:creationId xmlns:a16="http://schemas.microsoft.com/office/drawing/2014/main" id="{00000000-0008-0000-0500-000070000000}"/>
            </a:ext>
          </a:extLst>
        </xdr:cNvPr>
        <xdr:cNvSpPr txBox="1"/>
      </xdr:nvSpPr>
      <xdr:spPr>
        <a:xfrm>
          <a:off x="5740400" y="7649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-2,039</a:t>
          </a:r>
          <a:endParaRPr kumimoji="1" lang="ja-JP" altLang="en-US" sz="1000" b="1">
            <a:latin typeface="ＭＳ Ｐゴシック"/>
          </a:endParaRPr>
        </a:p>
      </xdr:txBody>
    </xdr:sp>
    <xdr:clientData/>
  </xdr:oneCellAnchor>
  <xdr:twoCellAnchor>
    <xdr:from>
      <xdr:col>4</xdr:col>
      <xdr:colOff>1028700</xdr:colOff>
      <xdr:row>39</xdr:row>
      <xdr:rowOff>38467</xdr:rowOff>
    </xdr:from>
    <xdr:to>
      <xdr:col>5</xdr:col>
      <xdr:colOff>73025</xdr:colOff>
      <xdr:row>39</xdr:row>
      <xdr:rowOff>38467</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a:off x="5562600" y="76775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167689</xdr:rowOff>
    </xdr:from>
    <xdr:ext cx="762000" cy="259045"/>
    <xdr:sp macro="" textlink="">
      <xdr:nvSpPr>
        <xdr:cNvPr id="114" name="人口1人当たり決算額の推移最大値テキスト445">
          <a:extLst>
            <a:ext uri="{FF2B5EF4-FFF2-40B4-BE49-F238E27FC236}">
              <a16:creationId xmlns:a16="http://schemas.microsoft.com/office/drawing/2014/main" id="{00000000-0008-0000-0500-000072000000}"/>
            </a:ext>
          </a:extLst>
        </xdr:cNvPr>
        <xdr:cNvSpPr txBox="1"/>
      </xdr:nvSpPr>
      <xdr:spPr>
        <a:xfrm>
          <a:off x="5740400" y="592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43,899</a:t>
          </a:r>
          <a:endParaRPr kumimoji="1" lang="ja-JP" altLang="en-US" sz="1000" b="1">
            <a:latin typeface="ＭＳ Ｐゴシック"/>
          </a:endParaRPr>
        </a:p>
      </xdr:txBody>
    </xdr:sp>
    <xdr:clientData/>
  </xdr:oneCellAnchor>
  <xdr:twoCellAnchor>
    <xdr:from>
      <xdr:col>4</xdr:col>
      <xdr:colOff>1028700</xdr:colOff>
      <xdr:row>33</xdr:row>
      <xdr:rowOff>252762</xdr:rowOff>
    </xdr:from>
    <xdr:to>
      <xdr:col>5</xdr:col>
      <xdr:colOff>73025</xdr:colOff>
      <xdr:row>33</xdr:row>
      <xdr:rowOff>252762</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61773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260274</xdr:rowOff>
    </xdr:from>
    <xdr:to>
      <xdr:col>4</xdr:col>
      <xdr:colOff>1117600</xdr:colOff>
      <xdr:row>38</xdr:row>
      <xdr:rowOff>92710</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5003800" y="7384974"/>
          <a:ext cx="647700" cy="175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7231</xdr:rowOff>
    </xdr:from>
    <xdr:ext cx="762000" cy="259045"/>
    <xdr:sp macro="" textlink="">
      <xdr:nvSpPr>
        <xdr:cNvPr id="117" name="人口1人当たり決算額の推移平均値テキスト445">
          <a:extLst>
            <a:ext uri="{FF2B5EF4-FFF2-40B4-BE49-F238E27FC236}">
              <a16:creationId xmlns:a16="http://schemas.microsoft.com/office/drawing/2014/main" id="{00000000-0008-0000-0500-000075000000}"/>
            </a:ext>
          </a:extLst>
        </xdr:cNvPr>
        <xdr:cNvSpPr txBox="1"/>
      </xdr:nvSpPr>
      <xdr:spPr>
        <a:xfrm>
          <a:off x="5740400" y="6960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13,618</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162154</xdr:rowOff>
    </xdr:from>
    <xdr:to>
      <xdr:col>5</xdr:col>
      <xdr:colOff>34925</xdr:colOff>
      <xdr:row>37</xdr:row>
      <xdr:rowOff>92304</xdr:rowOff>
    </xdr:to>
    <xdr:sp macro="" textlink="">
      <xdr:nvSpPr>
        <xdr:cNvPr id="118" name="フローチャート : 判断 117">
          <a:extLst>
            <a:ext uri="{FF2B5EF4-FFF2-40B4-BE49-F238E27FC236}">
              <a16:creationId xmlns:a16="http://schemas.microsoft.com/office/drawing/2014/main" id="{00000000-0008-0000-0500-000076000000}"/>
            </a:ext>
          </a:extLst>
        </xdr:cNvPr>
        <xdr:cNvSpPr/>
      </xdr:nvSpPr>
      <xdr:spPr bwMode="auto">
        <a:xfrm>
          <a:off x="5600700" y="71154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260274</xdr:rowOff>
    </xdr:from>
    <xdr:to>
      <xdr:col>4</xdr:col>
      <xdr:colOff>469900</xdr:colOff>
      <xdr:row>37</xdr:row>
      <xdr:rowOff>313244</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4305300" y="7384974"/>
          <a:ext cx="698500" cy="52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132273</xdr:rowOff>
    </xdr:from>
    <xdr:to>
      <xdr:col>4</xdr:col>
      <xdr:colOff>520700</xdr:colOff>
      <xdr:row>37</xdr:row>
      <xdr:rowOff>62423</xdr:rowOff>
    </xdr:to>
    <xdr:sp macro="" textlink="">
      <xdr:nvSpPr>
        <xdr:cNvPr id="120" name="フローチャート : 判断 119">
          <a:extLst>
            <a:ext uri="{FF2B5EF4-FFF2-40B4-BE49-F238E27FC236}">
              <a16:creationId xmlns:a16="http://schemas.microsoft.com/office/drawing/2014/main" id="{00000000-0008-0000-0500-000078000000}"/>
            </a:ext>
          </a:extLst>
        </xdr:cNvPr>
        <xdr:cNvSpPr/>
      </xdr:nvSpPr>
      <xdr:spPr bwMode="auto">
        <a:xfrm>
          <a:off x="4953000" y="70855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244050</xdr:rowOff>
    </xdr:from>
    <xdr:ext cx="7366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4622800" y="6854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183138</xdr:rowOff>
    </xdr:from>
    <xdr:to>
      <xdr:col>3</xdr:col>
      <xdr:colOff>904875</xdr:colOff>
      <xdr:row>37</xdr:row>
      <xdr:rowOff>313244</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a:off x="3606800" y="7307838"/>
          <a:ext cx="698500" cy="1301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86912</xdr:rowOff>
    </xdr:from>
    <xdr:to>
      <xdr:col>3</xdr:col>
      <xdr:colOff>955675</xdr:colOff>
      <xdr:row>37</xdr:row>
      <xdr:rowOff>17062</xdr:rowOff>
    </xdr:to>
    <xdr:sp macro="" textlink="">
      <xdr:nvSpPr>
        <xdr:cNvPr id="123" name="フローチャート : 判断 122">
          <a:extLst>
            <a:ext uri="{FF2B5EF4-FFF2-40B4-BE49-F238E27FC236}">
              <a16:creationId xmlns:a16="http://schemas.microsoft.com/office/drawing/2014/main" id="{00000000-0008-0000-0500-00007B000000}"/>
            </a:ext>
          </a:extLst>
        </xdr:cNvPr>
        <xdr:cNvSpPr/>
      </xdr:nvSpPr>
      <xdr:spPr bwMode="auto">
        <a:xfrm>
          <a:off x="4254500" y="70401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198689</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924300" y="680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15,922</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122265</xdr:rowOff>
    </xdr:from>
    <xdr:to>
      <xdr:col>3</xdr:col>
      <xdr:colOff>206375</xdr:colOff>
      <xdr:row>37</xdr:row>
      <xdr:rowOff>183138</xdr:rowOff>
    </xdr:to>
    <xdr:cxnSp macro="">
      <xdr:nvCxnSpPr>
        <xdr:cNvPr id="125" name="直線コネクタ 124">
          <a:extLst>
            <a:ext uri="{FF2B5EF4-FFF2-40B4-BE49-F238E27FC236}">
              <a16:creationId xmlns:a16="http://schemas.microsoft.com/office/drawing/2014/main" id="{00000000-0008-0000-0500-00007D000000}"/>
            </a:ext>
          </a:extLst>
        </xdr:cNvPr>
        <xdr:cNvCxnSpPr/>
      </xdr:nvCxnSpPr>
      <xdr:spPr bwMode="auto">
        <a:xfrm>
          <a:off x="2908300" y="7246965"/>
          <a:ext cx="698500" cy="608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93247</xdr:rowOff>
    </xdr:from>
    <xdr:to>
      <xdr:col>3</xdr:col>
      <xdr:colOff>257175</xdr:colOff>
      <xdr:row>37</xdr:row>
      <xdr:rowOff>194847</xdr:rowOff>
    </xdr:to>
    <xdr:sp macro="" textlink="">
      <xdr:nvSpPr>
        <xdr:cNvPr id="126" name="フローチャート : 判断 125">
          <a:extLst>
            <a:ext uri="{FF2B5EF4-FFF2-40B4-BE49-F238E27FC236}">
              <a16:creationId xmlns:a16="http://schemas.microsoft.com/office/drawing/2014/main" id="{00000000-0008-0000-0500-00007E000000}"/>
            </a:ext>
          </a:extLst>
        </xdr:cNvPr>
        <xdr:cNvSpPr/>
      </xdr:nvSpPr>
      <xdr:spPr bwMode="auto">
        <a:xfrm>
          <a:off x="3556000" y="72179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33574</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225800" y="6986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10,478</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72575</xdr:rowOff>
    </xdr:from>
    <xdr:to>
      <xdr:col>2</xdr:col>
      <xdr:colOff>692150</xdr:colOff>
      <xdr:row>37</xdr:row>
      <xdr:rowOff>174175</xdr:rowOff>
    </xdr:to>
    <xdr:sp macro="" textlink="">
      <xdr:nvSpPr>
        <xdr:cNvPr id="128" name="フローチャート : 判断 127">
          <a:extLst>
            <a:ext uri="{FF2B5EF4-FFF2-40B4-BE49-F238E27FC236}">
              <a16:creationId xmlns:a16="http://schemas.microsoft.com/office/drawing/2014/main" id="{00000000-0008-0000-0500-000080000000}"/>
            </a:ext>
          </a:extLst>
        </xdr:cNvPr>
        <xdr:cNvSpPr/>
      </xdr:nvSpPr>
      <xdr:spPr bwMode="auto">
        <a:xfrm>
          <a:off x="2857500" y="719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158952</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527300" y="7283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38</xdr:row>
      <xdr:rowOff>41910</xdr:rowOff>
    </xdr:from>
    <xdr:to>
      <xdr:col>5</xdr:col>
      <xdr:colOff>34925</xdr:colOff>
      <xdr:row>38</xdr:row>
      <xdr:rowOff>143510</xdr:rowOff>
    </xdr:to>
    <xdr:sp macro="" textlink="">
      <xdr:nvSpPr>
        <xdr:cNvPr id="135" name="円/楕円 134">
          <a:extLst>
            <a:ext uri="{FF2B5EF4-FFF2-40B4-BE49-F238E27FC236}">
              <a16:creationId xmlns:a16="http://schemas.microsoft.com/office/drawing/2014/main" id="{00000000-0008-0000-0500-000087000000}"/>
            </a:ext>
          </a:extLst>
        </xdr:cNvPr>
        <xdr:cNvSpPr/>
      </xdr:nvSpPr>
      <xdr:spPr bwMode="auto">
        <a:xfrm>
          <a:off x="5600700" y="75095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293387</xdr:rowOff>
    </xdr:from>
    <xdr:ext cx="762000" cy="259045"/>
    <xdr:sp macro="" textlink="">
      <xdr:nvSpPr>
        <xdr:cNvPr id="136" name="人口1人当たり決算額の推移該当値テキスト445">
          <a:extLst>
            <a:ext uri="{FF2B5EF4-FFF2-40B4-BE49-F238E27FC236}">
              <a16:creationId xmlns:a16="http://schemas.microsoft.com/office/drawing/2014/main" id="{00000000-0008-0000-0500-000088000000}"/>
            </a:ext>
          </a:extLst>
        </xdr:cNvPr>
        <xdr:cNvSpPr txBox="1"/>
      </xdr:nvSpPr>
      <xdr:spPr>
        <a:xfrm>
          <a:off x="5740400" y="741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209474</xdr:rowOff>
    </xdr:from>
    <xdr:to>
      <xdr:col>4</xdr:col>
      <xdr:colOff>520700</xdr:colOff>
      <xdr:row>37</xdr:row>
      <xdr:rowOff>311074</xdr:rowOff>
    </xdr:to>
    <xdr:sp macro="" textlink="">
      <xdr:nvSpPr>
        <xdr:cNvPr id="137" name="円/楕円 136">
          <a:extLst>
            <a:ext uri="{FF2B5EF4-FFF2-40B4-BE49-F238E27FC236}">
              <a16:creationId xmlns:a16="http://schemas.microsoft.com/office/drawing/2014/main" id="{00000000-0008-0000-0500-000089000000}"/>
            </a:ext>
          </a:extLst>
        </xdr:cNvPr>
        <xdr:cNvSpPr/>
      </xdr:nvSpPr>
      <xdr:spPr bwMode="auto">
        <a:xfrm>
          <a:off x="4953000" y="73341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295851</xdr:rowOff>
    </xdr:from>
    <xdr:ext cx="7366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4622800" y="7420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6,919</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262444</xdr:rowOff>
    </xdr:from>
    <xdr:to>
      <xdr:col>3</xdr:col>
      <xdr:colOff>955675</xdr:colOff>
      <xdr:row>38</xdr:row>
      <xdr:rowOff>21144</xdr:rowOff>
    </xdr:to>
    <xdr:sp macro="" textlink="">
      <xdr:nvSpPr>
        <xdr:cNvPr id="139" name="円/楕円 138">
          <a:extLst>
            <a:ext uri="{FF2B5EF4-FFF2-40B4-BE49-F238E27FC236}">
              <a16:creationId xmlns:a16="http://schemas.microsoft.com/office/drawing/2014/main" id="{00000000-0008-0000-0500-00008B000000}"/>
            </a:ext>
          </a:extLst>
        </xdr:cNvPr>
        <xdr:cNvSpPr/>
      </xdr:nvSpPr>
      <xdr:spPr bwMode="auto">
        <a:xfrm>
          <a:off x="4254500" y="73871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5921</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3924300" y="747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5,297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132338</xdr:rowOff>
    </xdr:from>
    <xdr:to>
      <xdr:col>3</xdr:col>
      <xdr:colOff>257175</xdr:colOff>
      <xdr:row>37</xdr:row>
      <xdr:rowOff>233938</xdr:rowOff>
    </xdr:to>
    <xdr:sp macro="" textlink="">
      <xdr:nvSpPr>
        <xdr:cNvPr id="141" name="円/楕円 140">
          <a:extLst>
            <a:ext uri="{FF2B5EF4-FFF2-40B4-BE49-F238E27FC236}">
              <a16:creationId xmlns:a16="http://schemas.microsoft.com/office/drawing/2014/main" id="{00000000-0008-0000-0500-00008D000000}"/>
            </a:ext>
          </a:extLst>
        </xdr:cNvPr>
        <xdr:cNvSpPr/>
      </xdr:nvSpPr>
      <xdr:spPr bwMode="auto">
        <a:xfrm>
          <a:off x="3556000" y="72570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218715</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225800" y="7343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71465</xdr:rowOff>
    </xdr:from>
    <xdr:to>
      <xdr:col>2</xdr:col>
      <xdr:colOff>692150</xdr:colOff>
      <xdr:row>37</xdr:row>
      <xdr:rowOff>173065</xdr:rowOff>
    </xdr:to>
    <xdr:sp macro="" textlink="">
      <xdr:nvSpPr>
        <xdr:cNvPr id="143" name="円/楕円 142">
          <a:extLst>
            <a:ext uri="{FF2B5EF4-FFF2-40B4-BE49-F238E27FC236}">
              <a16:creationId xmlns:a16="http://schemas.microsoft.com/office/drawing/2014/main" id="{00000000-0008-0000-0500-00008F000000}"/>
            </a:ext>
          </a:extLst>
        </xdr:cNvPr>
        <xdr:cNvSpPr/>
      </xdr:nvSpPr>
      <xdr:spPr bwMode="auto">
        <a:xfrm>
          <a:off x="2857500" y="71961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11792</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2527300" y="6965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11,145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6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6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6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6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6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6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6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6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6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6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6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ja-JP" sz="1100" b="0" i="0">
              <a:solidFill>
                <a:srgbClr val="FF0000"/>
              </a:solidFill>
              <a:effectLst/>
              <a:latin typeface="+mn-lt"/>
              <a:ea typeface="+mn-ea"/>
              <a:cs typeface="+mn-cs"/>
            </a:rPr>
            <a:t>　</a:t>
          </a:r>
          <a:r>
            <a:rPr lang="en-US" altLang="ja-JP" sz="1100" b="0" i="0">
              <a:solidFill>
                <a:sysClr val="windowText" lastClr="000000"/>
              </a:solidFill>
              <a:effectLst/>
              <a:latin typeface="+mn-lt"/>
              <a:ea typeface="+mn-ea"/>
              <a:cs typeface="+mn-cs"/>
            </a:rPr>
            <a:t>25</a:t>
          </a:r>
          <a:r>
            <a:rPr lang="ja-JP" altLang="ja-JP" sz="1100" b="0" i="0">
              <a:solidFill>
                <a:sysClr val="windowText" lastClr="000000"/>
              </a:solidFill>
              <a:effectLst/>
              <a:latin typeface="+mn-lt"/>
              <a:ea typeface="+mn-ea"/>
              <a:cs typeface="+mn-cs"/>
            </a:rPr>
            <a:t>年度の実質収支比率は</a:t>
          </a:r>
          <a:r>
            <a:rPr lang="en-US" altLang="ja-JP" sz="1100" b="0" i="0">
              <a:solidFill>
                <a:sysClr val="windowText" lastClr="000000"/>
              </a:solidFill>
              <a:effectLst/>
              <a:latin typeface="+mn-lt"/>
              <a:ea typeface="+mn-ea"/>
              <a:cs typeface="+mn-cs"/>
            </a:rPr>
            <a:t>5.56</a:t>
          </a:r>
          <a:r>
            <a:rPr lang="ja-JP" altLang="ja-JP" sz="1100" b="0" i="0">
              <a:solidFill>
                <a:sysClr val="windowText" lastClr="000000"/>
              </a:solidFill>
              <a:effectLst/>
              <a:latin typeface="+mn-lt"/>
              <a:ea typeface="+mn-ea"/>
              <a:cs typeface="+mn-cs"/>
            </a:rPr>
            <a:t>％となり，前年度より</a:t>
          </a:r>
          <a:r>
            <a:rPr lang="en-US" altLang="ja-JP" sz="1100" b="0" i="0">
              <a:solidFill>
                <a:sysClr val="windowText" lastClr="000000"/>
              </a:solidFill>
              <a:effectLst/>
              <a:latin typeface="+mn-lt"/>
              <a:ea typeface="+mn-ea"/>
              <a:cs typeface="+mn-cs"/>
            </a:rPr>
            <a:t>2.48</a:t>
          </a:r>
          <a:r>
            <a:rPr lang="ja-JP" altLang="ja-JP" sz="1100" b="0" i="0">
              <a:solidFill>
                <a:sysClr val="windowText" lastClr="000000"/>
              </a:solidFill>
              <a:effectLst/>
              <a:latin typeface="+mn-lt"/>
              <a:ea typeface="+mn-ea"/>
              <a:cs typeface="+mn-cs"/>
            </a:rPr>
            <a:t>ポイント増加した。分子となる実</a:t>
          </a:r>
          <a:r>
            <a:rPr lang="ja-JP" altLang="en-US" sz="1100" b="0" i="0">
              <a:solidFill>
                <a:sysClr val="windowText" lastClr="000000"/>
              </a:solidFill>
              <a:effectLst/>
              <a:latin typeface="+mn-lt"/>
              <a:ea typeface="+mn-ea"/>
              <a:cs typeface="+mn-cs"/>
            </a:rPr>
            <a:t>質</a:t>
          </a:r>
          <a:r>
            <a:rPr lang="ja-JP" altLang="ja-JP" sz="1100" b="0" i="0">
              <a:solidFill>
                <a:sysClr val="windowText" lastClr="000000"/>
              </a:solidFill>
              <a:effectLst/>
              <a:latin typeface="+mn-lt"/>
              <a:ea typeface="+mn-ea"/>
              <a:cs typeface="+mn-cs"/>
            </a:rPr>
            <a:t>収支額</a:t>
          </a:r>
          <a:r>
            <a:rPr lang="ja-JP" altLang="en-US" sz="1100" b="0" i="0">
              <a:solidFill>
                <a:sysClr val="windowText" lastClr="000000"/>
              </a:solidFill>
              <a:effectLst/>
              <a:latin typeface="+mn-lt"/>
              <a:ea typeface="+mn-ea"/>
              <a:cs typeface="+mn-cs"/>
            </a:rPr>
            <a:t>が市税や税連動交付金の増加の影響により</a:t>
          </a:r>
          <a:r>
            <a:rPr lang="ja-JP" altLang="ja-JP" sz="1100" b="0" i="0">
              <a:solidFill>
                <a:sysClr val="windowText" lastClr="000000"/>
              </a:solidFill>
              <a:effectLst/>
              <a:latin typeface="+mn-lt"/>
              <a:ea typeface="+mn-ea"/>
              <a:cs typeface="+mn-cs"/>
            </a:rPr>
            <a:t>，前年度と比較して約</a:t>
          </a:r>
          <a:r>
            <a:rPr lang="en-US" altLang="ja-JP" sz="1100" b="0" i="0">
              <a:solidFill>
                <a:sysClr val="windowText" lastClr="000000"/>
              </a:solidFill>
              <a:effectLst/>
              <a:latin typeface="+mn-lt"/>
              <a:ea typeface="+mn-ea"/>
              <a:cs typeface="+mn-cs"/>
            </a:rPr>
            <a:t>5</a:t>
          </a:r>
          <a:r>
            <a:rPr lang="ja-JP" altLang="en-US" sz="1100" b="0" i="0">
              <a:solidFill>
                <a:sysClr val="windowText" lastClr="000000"/>
              </a:solidFill>
              <a:effectLst/>
              <a:latin typeface="+mn-lt"/>
              <a:ea typeface="+mn-ea"/>
              <a:cs typeface="+mn-cs"/>
            </a:rPr>
            <a:t>億</a:t>
          </a:r>
          <a:r>
            <a:rPr lang="en-US" altLang="ja-JP" sz="1100" b="0" i="0">
              <a:solidFill>
                <a:sysClr val="windowText" lastClr="000000"/>
              </a:solidFill>
              <a:effectLst/>
              <a:latin typeface="+mn-lt"/>
              <a:ea typeface="+mn-ea"/>
              <a:cs typeface="+mn-cs"/>
            </a:rPr>
            <a:t>7,400</a:t>
          </a:r>
          <a:r>
            <a:rPr lang="ja-JP" altLang="ja-JP" sz="1100" b="0" i="0">
              <a:solidFill>
                <a:sysClr val="windowText" lastClr="000000"/>
              </a:solidFill>
              <a:effectLst/>
              <a:latin typeface="+mn-lt"/>
              <a:ea typeface="+mn-ea"/>
              <a:cs typeface="+mn-cs"/>
            </a:rPr>
            <a:t>万円</a:t>
          </a:r>
          <a:r>
            <a:rPr lang="ja-JP" altLang="en-US" sz="1100" b="0" i="0">
              <a:solidFill>
                <a:sysClr val="windowText" lastClr="000000"/>
              </a:solidFill>
              <a:effectLst/>
              <a:latin typeface="+mn-lt"/>
              <a:ea typeface="+mn-ea"/>
              <a:cs typeface="+mn-cs"/>
            </a:rPr>
            <a:t>増加しており，実質収支比率も大きく増加している</a:t>
          </a:r>
          <a:r>
            <a:rPr lang="ja-JP" altLang="ja-JP" sz="1100" b="0" i="0">
              <a:solidFill>
                <a:sysClr val="windowText" lastClr="000000"/>
              </a:solidFill>
              <a:effectLst/>
              <a:latin typeface="+mn-lt"/>
              <a:ea typeface="+mn-ea"/>
              <a:cs typeface="+mn-cs"/>
            </a:rPr>
            <a:t>。実質収支比率は，一般的には３～５％が望ましい数値とされているため，適正な数値を維持している。</a:t>
          </a:r>
          <a:endParaRPr lang="ja-JP" altLang="ja-JP" sz="1400">
            <a:solidFill>
              <a:sysClr val="windowText" lastClr="000000"/>
            </a:solidFill>
            <a:effectLst/>
          </a:endParaRPr>
        </a:p>
        <a:p>
          <a:pPr algn="l"/>
          <a:r>
            <a:rPr lang="ja-JP" altLang="ja-JP" sz="1100" b="0" i="0">
              <a:solidFill>
                <a:sysClr val="windowText" lastClr="000000"/>
              </a:solidFill>
              <a:effectLst/>
              <a:latin typeface="+mn-lt"/>
              <a:ea typeface="+mn-ea"/>
              <a:cs typeface="+mn-cs"/>
            </a:rPr>
            <a:t>　実質単年度収支は</a:t>
          </a:r>
          <a:r>
            <a:rPr lang="en-US" altLang="ja-JP" sz="1100" b="0" i="0">
              <a:solidFill>
                <a:sysClr val="windowText" lastClr="000000"/>
              </a:solidFill>
              <a:effectLst/>
              <a:latin typeface="+mn-lt"/>
              <a:ea typeface="+mn-ea"/>
              <a:cs typeface="+mn-cs"/>
            </a:rPr>
            <a:t>1.22</a:t>
          </a:r>
          <a:r>
            <a:rPr lang="ja-JP" altLang="ja-JP" sz="1100" b="0" i="0">
              <a:solidFill>
                <a:sysClr val="windowText" lastClr="000000"/>
              </a:solidFill>
              <a:effectLst/>
              <a:latin typeface="+mn-lt"/>
              <a:ea typeface="+mn-ea"/>
              <a:cs typeface="+mn-cs"/>
            </a:rPr>
            <a:t>％となり，前年度より</a:t>
          </a:r>
          <a:r>
            <a:rPr lang="en-US" altLang="ja-JP" sz="1100" b="0" i="0">
              <a:solidFill>
                <a:sysClr val="windowText" lastClr="000000"/>
              </a:solidFill>
              <a:effectLst/>
              <a:latin typeface="+mn-lt"/>
              <a:ea typeface="+mn-ea"/>
              <a:cs typeface="+mn-cs"/>
            </a:rPr>
            <a:t>0.79</a:t>
          </a:r>
          <a:r>
            <a:rPr lang="ja-JP" altLang="ja-JP" sz="1100" b="0" i="0">
              <a:solidFill>
                <a:sysClr val="windowText" lastClr="000000"/>
              </a:solidFill>
              <a:effectLst/>
              <a:latin typeface="+mn-lt"/>
              <a:ea typeface="+mn-ea"/>
              <a:cs typeface="+mn-cs"/>
            </a:rPr>
            <a:t>ポイント増加した。要因としては，市税や税連動交付金の増加の影響により</a:t>
          </a:r>
          <a:r>
            <a:rPr lang="ja-JP" altLang="en-US" sz="1100" b="0" i="0">
              <a:solidFill>
                <a:sysClr val="windowText" lastClr="000000"/>
              </a:solidFill>
              <a:effectLst/>
              <a:latin typeface="+mn-lt"/>
              <a:ea typeface="+mn-ea"/>
              <a:cs typeface="+mn-cs"/>
            </a:rPr>
            <a:t>単年度収支も大きく増加したことがあげられる。</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7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7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7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7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7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7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solidFill>
                <a:srgbClr val="FF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国民健康保険特別会計については，前年度に引き続き赤字が発生している（約５億</a:t>
          </a:r>
          <a:r>
            <a:rPr kumimoji="1" lang="en-US" altLang="ja-JP" sz="1400">
              <a:solidFill>
                <a:sysClr val="windowText" lastClr="000000"/>
              </a:solidFill>
              <a:latin typeface="ＭＳ ゴシック" pitchFamily="49" charset="-128"/>
              <a:ea typeface="ＭＳ ゴシック" pitchFamily="49" charset="-128"/>
            </a:rPr>
            <a:t>6,300</a:t>
          </a:r>
          <a:r>
            <a:rPr kumimoji="1" lang="ja-JP" altLang="en-US" sz="1400">
              <a:solidFill>
                <a:sysClr val="windowText" lastClr="000000"/>
              </a:solidFill>
              <a:latin typeface="ＭＳ ゴシック" pitchFamily="49" charset="-128"/>
              <a:ea typeface="ＭＳ ゴシック" pitchFamily="49" charset="-128"/>
            </a:rPr>
            <a:t>万円）。平成</a:t>
          </a:r>
          <a:r>
            <a:rPr kumimoji="1" lang="en-US" altLang="ja-JP" sz="1400">
              <a:solidFill>
                <a:sysClr val="windowText" lastClr="000000"/>
              </a:solidFill>
              <a:latin typeface="ＭＳ ゴシック" pitchFamily="49" charset="-128"/>
              <a:ea typeface="ＭＳ ゴシック" pitchFamily="49" charset="-128"/>
            </a:rPr>
            <a:t>21</a:t>
          </a:r>
          <a:r>
            <a:rPr kumimoji="1" lang="ja-JP" altLang="en-US" sz="1400">
              <a:solidFill>
                <a:sysClr val="windowText" lastClr="000000"/>
              </a:solidFill>
              <a:latin typeface="ＭＳ ゴシック" pitchFamily="49" charset="-128"/>
              <a:ea typeface="ＭＳ ゴシック" pitchFamily="49" charset="-128"/>
            </a:rPr>
            <a:t>年度から５年連続の赤字である。加入者の高齢化，医療技術の高度化に伴う医療費の増大，及び国民健康保険税収の伸び悩み等が主な要因であると考えられる。平成</a:t>
          </a:r>
          <a:r>
            <a:rPr kumimoji="1" lang="en-US" altLang="ja-JP" sz="1400">
              <a:solidFill>
                <a:sysClr val="windowText" lastClr="000000"/>
              </a:solidFill>
              <a:latin typeface="ＭＳ ゴシック" pitchFamily="49" charset="-128"/>
              <a:ea typeface="ＭＳ ゴシック" pitchFamily="49" charset="-128"/>
            </a:rPr>
            <a:t>25</a:t>
          </a:r>
          <a:r>
            <a:rPr kumimoji="1" lang="ja-JP" altLang="en-US" sz="1400">
              <a:solidFill>
                <a:sysClr val="windowText" lastClr="000000"/>
              </a:solidFill>
              <a:latin typeface="ＭＳ ゴシック" pitchFamily="49" charset="-128"/>
              <a:ea typeface="ＭＳ ゴシック" pitchFamily="49" charset="-128"/>
            </a:rPr>
            <a:t>年度においては，単年度赤字となることを回避するため，一般会計からの繰入金を増額した。結果，前年度と比べて赤字額は減少することとなった。 </a:t>
          </a:r>
        </a:p>
        <a:p>
          <a:r>
            <a:rPr kumimoji="1" lang="ja-JP" altLang="en-US" sz="1400">
              <a:solidFill>
                <a:sysClr val="windowText" lastClr="000000"/>
              </a:solidFill>
              <a:latin typeface="ＭＳ ゴシック" pitchFamily="49" charset="-128"/>
              <a:ea typeface="ＭＳ ゴシック" pitchFamily="49" charset="-128"/>
            </a:rPr>
            <a:t> とはいえ，全ての赤字を即座に解消することは困難であり，今後も健康の維持・増進，生活習慣病の予防，健康診査の受診拡大など，加入者の医療費を抑制する施策に取り組み，赤字額の減少に努める必要がある。その他の会計では赤字は発生していない。</a:t>
          </a:r>
          <a:endParaRPr kumimoji="1" lang="en-US" altLang="ja-JP" sz="1400">
            <a:solidFill>
              <a:sysClr val="windowText" lastClr="000000"/>
            </a:solidFill>
            <a:latin typeface="ＭＳ ゴシック" pitchFamily="49" charset="-128"/>
            <a:ea typeface="ＭＳ ゴシック" pitchFamily="49" charset="-128"/>
          </a:endParaRPr>
        </a:p>
        <a:p>
          <a:r>
            <a:rPr kumimoji="1" lang="en-US" altLang="ja-JP" sz="1400">
              <a:solidFill>
                <a:sysClr val="windowText" lastClr="000000"/>
              </a:solidFill>
              <a:latin typeface="ＭＳ ゴシック" pitchFamily="49" charset="-128"/>
              <a:ea typeface="ＭＳ ゴシック" pitchFamily="49" charset="-128"/>
            </a:rPr>
            <a:t>  </a:t>
          </a:r>
          <a:r>
            <a:rPr kumimoji="1" lang="ja-JP" altLang="en-US" sz="1400">
              <a:solidFill>
                <a:sysClr val="windowText" lastClr="000000"/>
              </a:solidFill>
              <a:latin typeface="ＭＳ ゴシック" pitchFamily="49" charset="-128"/>
              <a:ea typeface="ＭＳ ゴシック" pitchFamily="49" charset="-128"/>
            </a:rPr>
            <a:t>また，国分寺駅北口地区第一種市街地再開発事業特別会計において，再開発ビルの保留床に相当する敷地の共有持分土地収入見込額から歳出，地方債残高の経費を差引いた分，約</a:t>
          </a:r>
          <a:r>
            <a:rPr kumimoji="1" lang="en-US" altLang="ja-JP" sz="1400">
              <a:solidFill>
                <a:sysClr val="windowText" lastClr="000000"/>
              </a:solidFill>
              <a:latin typeface="ＭＳ ゴシック" pitchFamily="49" charset="-128"/>
              <a:ea typeface="ＭＳ ゴシック" pitchFamily="49" charset="-128"/>
            </a:rPr>
            <a:t>64</a:t>
          </a:r>
          <a:r>
            <a:rPr kumimoji="1" lang="ja-JP" altLang="en-US" sz="1400">
              <a:solidFill>
                <a:sysClr val="windowText" lastClr="000000"/>
              </a:solidFill>
              <a:latin typeface="ＭＳ ゴシック" pitchFamily="49" charset="-128"/>
              <a:ea typeface="ＭＳ ゴシック" pitchFamily="49" charset="-128"/>
            </a:rPr>
            <a:t>億</a:t>
          </a:r>
          <a:r>
            <a:rPr kumimoji="1" lang="en-US" altLang="ja-JP" sz="1400">
              <a:solidFill>
                <a:sysClr val="windowText" lastClr="000000"/>
              </a:solidFill>
              <a:latin typeface="ＭＳ ゴシック" pitchFamily="49" charset="-128"/>
              <a:ea typeface="ＭＳ ゴシック" pitchFamily="49" charset="-128"/>
            </a:rPr>
            <a:t>9,900</a:t>
          </a:r>
          <a:r>
            <a:rPr kumimoji="1" lang="ja-JP" altLang="en-US" sz="1400">
              <a:solidFill>
                <a:sysClr val="windowText" lastClr="000000"/>
              </a:solidFill>
              <a:latin typeface="ＭＳ ゴシック" pitchFamily="49" charset="-128"/>
              <a:ea typeface="ＭＳ ゴシック" pitchFamily="49" charset="-128"/>
            </a:rPr>
            <a:t>万円を算入したことにより，黒字額が大幅に増額となっている。</a:t>
          </a:r>
        </a:p>
        <a:p>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7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7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7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7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7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7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7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7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7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7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8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8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8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8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8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8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8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8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8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8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8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8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8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8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8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8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8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a:r>
            <a:rPr lang="ja-JP" altLang="en-US" sz="1100" b="0" i="0">
              <a:solidFill>
                <a:sysClr val="windowText" lastClr="000000"/>
              </a:solidFill>
              <a:effectLst/>
              <a:latin typeface="+mn-lt"/>
              <a:ea typeface="+mn-ea"/>
              <a:cs typeface="+mn-cs"/>
            </a:rPr>
            <a:t>　</a:t>
          </a:r>
          <a:r>
            <a:rPr lang="ja-JP" altLang="ja-JP" sz="1100" b="0" i="0">
              <a:solidFill>
                <a:sysClr val="windowText" lastClr="000000"/>
              </a:solidFill>
              <a:effectLst/>
              <a:latin typeface="+mn-lt"/>
              <a:ea typeface="+mn-ea"/>
              <a:cs typeface="+mn-cs"/>
            </a:rPr>
            <a:t>元利償還金は，</a:t>
          </a:r>
          <a:r>
            <a:rPr lang="en-US" altLang="ja-JP" sz="1100" b="0" i="0">
              <a:solidFill>
                <a:sysClr val="windowText" lastClr="000000"/>
              </a:solidFill>
              <a:effectLst/>
              <a:latin typeface="+mn-lt"/>
              <a:ea typeface="+mn-ea"/>
              <a:cs typeface="+mn-cs"/>
            </a:rPr>
            <a:t>19</a:t>
          </a:r>
          <a:r>
            <a:rPr lang="ja-JP" altLang="ja-JP" sz="1100" b="0" i="0">
              <a:solidFill>
                <a:sysClr val="windowText" lastClr="000000"/>
              </a:solidFill>
              <a:effectLst/>
              <a:latin typeface="+mn-lt"/>
              <a:ea typeface="+mn-ea"/>
              <a:cs typeface="+mn-cs"/>
            </a:rPr>
            <a:t>年度から一貫して減少を続けている。これは，繰上償還や高金利債の借換えを行い，後年度の利子負担額の軽減を図ってきたことによる。</a:t>
          </a:r>
          <a:endParaRPr lang="ja-JP" altLang="ja-JP" sz="1400">
            <a:solidFill>
              <a:sysClr val="windowText" lastClr="000000"/>
            </a:solidFill>
            <a:effectLst/>
          </a:endParaRPr>
        </a:p>
        <a:p>
          <a:pPr algn="l" rtl="1"/>
          <a:r>
            <a:rPr lang="ja-JP" altLang="ja-JP" sz="1100" b="0" i="0">
              <a:solidFill>
                <a:sysClr val="windowText" lastClr="000000"/>
              </a:solidFill>
              <a:effectLst/>
              <a:latin typeface="+mn-lt"/>
              <a:ea typeface="+mn-ea"/>
              <a:cs typeface="+mn-cs"/>
            </a:rPr>
            <a:t>　公営企業債の元利償還金に対する繰入金も減少を続けている。これは，下水道事業特別会計の元利償還金に充当された一般会計からの繰入金が減少していることによる。</a:t>
          </a:r>
          <a:endParaRPr lang="ja-JP" altLang="ja-JP" sz="1400">
            <a:solidFill>
              <a:sysClr val="windowText" lastClr="000000"/>
            </a:solidFill>
            <a:effectLst/>
          </a:endParaRPr>
        </a:p>
        <a:p>
          <a:pPr algn="l" rtl="1"/>
          <a:r>
            <a:rPr lang="ja-JP" altLang="ja-JP" sz="1100" b="0" i="0">
              <a:solidFill>
                <a:sysClr val="windowText" lastClr="000000"/>
              </a:solidFill>
              <a:effectLst/>
              <a:latin typeface="+mn-lt"/>
              <a:ea typeface="+mn-ea"/>
              <a:cs typeface="+mn-cs"/>
            </a:rPr>
            <a:t>  債務負担行為に基づく支出額は，前年度と比較して約３億円</a:t>
          </a:r>
          <a:r>
            <a:rPr lang="ja-JP" altLang="en-US" sz="1100" b="0" i="0">
              <a:solidFill>
                <a:sysClr val="windowText" lastClr="000000"/>
              </a:solidFill>
              <a:effectLst/>
              <a:latin typeface="+mn-lt"/>
              <a:ea typeface="+mn-ea"/>
              <a:cs typeface="+mn-cs"/>
            </a:rPr>
            <a:t>減少</a:t>
          </a:r>
          <a:r>
            <a:rPr lang="ja-JP" altLang="ja-JP" sz="1100" b="0" i="0">
              <a:solidFill>
                <a:sysClr val="windowText" lastClr="000000"/>
              </a:solidFill>
              <a:effectLst/>
              <a:latin typeface="+mn-lt"/>
              <a:ea typeface="+mn-ea"/>
              <a:cs typeface="+mn-cs"/>
            </a:rPr>
            <a:t>している。これは，</a:t>
          </a:r>
          <a:r>
            <a:rPr lang="ja-JP" altLang="en-US" sz="1100" b="0" i="0">
              <a:solidFill>
                <a:sysClr val="windowText" lastClr="000000"/>
              </a:solidFill>
              <a:effectLst/>
              <a:latin typeface="+mn-lt"/>
              <a:ea typeface="+mn-ea"/>
              <a:cs typeface="+mn-cs"/>
            </a:rPr>
            <a:t>前年度に</a:t>
          </a:r>
          <a:r>
            <a:rPr lang="ja-JP" altLang="ja-JP" sz="1100" b="0" i="0">
              <a:solidFill>
                <a:sysClr val="windowText" lastClr="000000"/>
              </a:solidFill>
              <a:effectLst/>
              <a:latin typeface="+mn-lt"/>
              <a:ea typeface="+mn-ea"/>
              <a:cs typeface="+mn-cs"/>
            </a:rPr>
            <a:t>国分寺駅北口再開発事業用代替地購入</a:t>
          </a:r>
          <a:r>
            <a:rPr lang="ja-JP" altLang="en-US" sz="1100" b="0" i="0">
              <a:solidFill>
                <a:sysClr val="windowText" lastClr="000000"/>
              </a:solidFill>
              <a:effectLst/>
              <a:latin typeface="+mn-lt"/>
              <a:ea typeface="+mn-ea"/>
              <a:cs typeface="+mn-cs"/>
            </a:rPr>
            <a:t>があったためである。</a:t>
          </a:r>
          <a:endParaRPr lang="ja-JP" altLang="ja-JP" sz="1400">
            <a:solidFill>
              <a:sysClr val="windowText" lastClr="000000"/>
            </a:solidFill>
            <a:effectLst/>
          </a:endParaRPr>
        </a:p>
        <a:p>
          <a:pPr algn="l"/>
          <a:r>
            <a:rPr lang="ja-JP" altLang="ja-JP" sz="1100" b="0" i="0">
              <a:solidFill>
                <a:srgbClr val="FF0000"/>
              </a:solidFill>
              <a:effectLst/>
              <a:latin typeface="+mn-lt"/>
              <a:ea typeface="+mn-ea"/>
              <a:cs typeface="+mn-cs"/>
            </a:rPr>
            <a:t>　</a:t>
          </a:r>
          <a:r>
            <a:rPr lang="ja-JP" altLang="ja-JP" sz="1100" b="0" i="0">
              <a:solidFill>
                <a:sysClr val="windowText" lastClr="000000"/>
              </a:solidFill>
              <a:effectLst/>
              <a:latin typeface="+mn-lt"/>
              <a:ea typeface="+mn-ea"/>
              <a:cs typeface="+mn-cs"/>
            </a:rPr>
            <a:t>実質公債費比率の分子は，前年度と比較して</a:t>
          </a:r>
          <a:r>
            <a:rPr lang="ja-JP" altLang="en-US" sz="1100" b="0" i="0">
              <a:solidFill>
                <a:sysClr val="windowText" lastClr="000000"/>
              </a:solidFill>
              <a:effectLst/>
              <a:latin typeface="+mn-lt"/>
              <a:ea typeface="+mn-ea"/>
              <a:cs typeface="+mn-cs"/>
            </a:rPr>
            <a:t>減少している</a:t>
          </a:r>
          <a:r>
            <a:rPr lang="ja-JP" altLang="ja-JP" sz="1100" b="0" i="0">
              <a:solidFill>
                <a:sysClr val="windowText" lastClr="000000"/>
              </a:solidFill>
              <a:effectLst/>
              <a:latin typeface="+mn-lt"/>
              <a:ea typeface="+mn-ea"/>
              <a:cs typeface="+mn-cs"/>
            </a:rPr>
            <a:t>。これは，元利償還金等</a:t>
          </a:r>
          <a:r>
            <a:rPr lang="ja-JP" altLang="en-US" sz="1100" b="0" i="0">
              <a:solidFill>
                <a:sysClr val="windowText" lastClr="000000"/>
              </a:solidFill>
              <a:effectLst/>
              <a:latin typeface="+mn-lt"/>
              <a:ea typeface="+mn-ea"/>
              <a:cs typeface="+mn-cs"/>
            </a:rPr>
            <a:t>の</a:t>
          </a:r>
          <a:r>
            <a:rPr lang="ja-JP" altLang="ja-JP" sz="1100" b="0" i="0">
              <a:solidFill>
                <a:sysClr val="windowText" lastClr="000000"/>
              </a:solidFill>
              <a:effectLst/>
              <a:latin typeface="+mn-lt"/>
              <a:ea typeface="+mn-ea"/>
              <a:cs typeface="+mn-cs"/>
            </a:rPr>
            <a:t>減少</a:t>
          </a:r>
          <a:r>
            <a:rPr lang="ja-JP" altLang="en-US" sz="1100" b="0" i="0">
              <a:solidFill>
                <a:sysClr val="windowText" lastClr="000000"/>
              </a:solidFill>
              <a:effectLst/>
              <a:latin typeface="+mn-lt"/>
              <a:ea typeface="+mn-ea"/>
              <a:cs typeface="+mn-cs"/>
            </a:rPr>
            <a:t>幅が</a:t>
          </a:r>
          <a:r>
            <a:rPr lang="ja-JP" altLang="ja-JP" sz="1100" b="0" i="0">
              <a:solidFill>
                <a:sysClr val="windowText" lastClr="000000"/>
              </a:solidFill>
              <a:effectLst/>
              <a:latin typeface="+mn-lt"/>
              <a:ea typeface="+mn-ea"/>
              <a:cs typeface="+mn-cs"/>
            </a:rPr>
            <a:t>算入公債費等</a:t>
          </a:r>
          <a:r>
            <a:rPr lang="ja-JP" altLang="en-US" sz="1100" b="0" i="0">
              <a:solidFill>
                <a:sysClr val="windowText" lastClr="000000"/>
              </a:solidFill>
              <a:effectLst/>
              <a:latin typeface="+mn-lt"/>
              <a:ea typeface="+mn-ea"/>
              <a:cs typeface="+mn-cs"/>
            </a:rPr>
            <a:t>の減少幅より大きかったことによるものである。</a:t>
          </a:r>
          <a:endParaRPr kumimoji="1" lang="ja-JP" altLang="en-US" sz="1400">
            <a:solidFill>
              <a:sysClr val="windowText" lastClr="000000"/>
            </a:solidFill>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9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9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9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9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9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9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a:extLst>
            <a:ext uri="{FF2B5EF4-FFF2-40B4-BE49-F238E27FC236}">
              <a16:creationId xmlns:a16="http://schemas.microsoft.com/office/drawing/2014/main" id="{00000000-0008-0000-0900-00000B000000}"/>
            </a:ext>
          </a:extLst>
        </xdr:cNvPr>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a:extLst>
            <a:ext uri="{FF2B5EF4-FFF2-40B4-BE49-F238E27FC236}">
              <a16:creationId xmlns:a16="http://schemas.microsoft.com/office/drawing/2014/main" id="{00000000-0008-0000-0900-00000C000000}"/>
            </a:ext>
          </a:extLst>
        </xdr:cNvPr>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a:extLst>
            <a:ext uri="{FF2B5EF4-FFF2-40B4-BE49-F238E27FC236}">
              <a16:creationId xmlns:a16="http://schemas.microsoft.com/office/drawing/2014/main" id="{00000000-0008-0000-0900-00000D000000}"/>
            </a:ext>
          </a:extLst>
        </xdr:cNvPr>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a:extLst>
            <a:ext uri="{FF2B5EF4-FFF2-40B4-BE49-F238E27FC236}">
              <a16:creationId xmlns:a16="http://schemas.microsoft.com/office/drawing/2014/main" id="{00000000-0008-0000-0900-00000E000000}"/>
            </a:ext>
          </a:extLst>
        </xdr:cNvPr>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a:extLst>
            <a:ext uri="{FF2B5EF4-FFF2-40B4-BE49-F238E27FC236}">
              <a16:creationId xmlns:a16="http://schemas.microsoft.com/office/drawing/2014/main" id="{00000000-0008-0000-0900-00000F000000}"/>
            </a:ext>
          </a:extLst>
        </xdr:cNvPr>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a:extLst>
            <a:ext uri="{FF2B5EF4-FFF2-40B4-BE49-F238E27FC236}">
              <a16:creationId xmlns:a16="http://schemas.microsoft.com/office/drawing/2014/main" id="{00000000-0008-0000-0900-000010000000}"/>
            </a:ext>
          </a:extLst>
        </xdr:cNvPr>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a:extLst>
            <a:ext uri="{FF2B5EF4-FFF2-40B4-BE49-F238E27FC236}">
              <a16:creationId xmlns:a16="http://schemas.microsoft.com/office/drawing/2014/main" id="{00000000-0008-0000-0900-000011000000}"/>
            </a:ext>
          </a:extLst>
        </xdr:cNvPr>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9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9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9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東京都国分寺市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9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9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a:extLst>
            <a:ext uri="{FF2B5EF4-FFF2-40B4-BE49-F238E27FC236}">
              <a16:creationId xmlns:a16="http://schemas.microsoft.com/office/drawing/2014/main" id="{00000000-0008-0000-0900-000017000000}"/>
            </a:ext>
          </a:extLst>
        </xdr:cNvPr>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aseline="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 地方債の残高は，一貫して減少を続けている。これは，</a:t>
          </a:r>
          <a:r>
            <a:rPr kumimoji="1" lang="en-US" altLang="ja-JP" sz="1100">
              <a:latin typeface="ＭＳ ゴシック" pitchFamily="49" charset="-128"/>
              <a:ea typeface="ＭＳ ゴシック" pitchFamily="49" charset="-128"/>
            </a:rPr>
            <a:t>19</a:t>
          </a:r>
          <a:r>
            <a:rPr kumimoji="1" lang="ja-JP" altLang="en-US" sz="1100">
              <a:latin typeface="ＭＳ ゴシック" pitchFamily="49" charset="-128"/>
              <a:ea typeface="ＭＳ ゴシック" pitchFamily="49" charset="-128"/>
            </a:rPr>
            <a:t>年度から臨時財政対策債を発行してこなかったことなど，新規の地方債を抑制してきたことによる。</a:t>
          </a:r>
        </a:p>
        <a:p>
          <a:r>
            <a:rPr kumimoji="1" lang="ja-JP" altLang="en-US" sz="1100">
              <a:latin typeface="ＭＳ ゴシック" pitchFamily="49" charset="-128"/>
              <a:ea typeface="ＭＳ ゴシック" pitchFamily="49" charset="-128"/>
            </a:rPr>
            <a:t>　債務負担行為に基づく支出予定額も減少を続けている。これは，社会福祉法人が建設した特別養護老人ホーム等の建設費借入金助成が減少していることなどによる。</a:t>
          </a:r>
        </a:p>
        <a:p>
          <a:r>
            <a:rPr kumimoji="1" lang="ja-JP" altLang="en-US" sz="1100">
              <a:latin typeface="ＭＳ ゴシック" pitchFamily="49" charset="-128"/>
              <a:ea typeface="ＭＳ ゴシック" pitchFamily="49" charset="-128"/>
            </a:rPr>
            <a:t>　公営企業債等繰入見込額も減少を続けている。これは，下水道事業特別会計の地方債残高が減少していることにより一般会計からの繰入見込額が減少したためである。</a:t>
          </a:r>
        </a:p>
        <a:p>
          <a:r>
            <a:rPr kumimoji="1" lang="ja-JP" altLang="en-US" sz="1100">
              <a:latin typeface="ＭＳ ゴシック" pitchFamily="49" charset="-128"/>
              <a:ea typeface="ＭＳ ゴシック" pitchFamily="49" charset="-128"/>
            </a:rPr>
            <a:t>　充当可能基金については約</a:t>
          </a:r>
          <a:r>
            <a:rPr kumimoji="1" lang="en-US" altLang="ja-JP" sz="1100">
              <a:latin typeface="ＭＳ ゴシック" pitchFamily="49" charset="-128"/>
              <a:ea typeface="ＭＳ ゴシック" pitchFamily="49" charset="-128"/>
            </a:rPr>
            <a:t>32</a:t>
          </a:r>
          <a:r>
            <a:rPr kumimoji="1" lang="ja-JP" altLang="en-US" sz="1100">
              <a:latin typeface="ＭＳ ゴシック" pitchFamily="49" charset="-128"/>
              <a:ea typeface="ＭＳ ゴシック" pitchFamily="49" charset="-128"/>
            </a:rPr>
            <a:t>億</a:t>
          </a:r>
          <a:r>
            <a:rPr kumimoji="1" lang="en-US" altLang="ja-JP" sz="1100">
              <a:latin typeface="ＭＳ ゴシック" pitchFamily="49" charset="-128"/>
              <a:ea typeface="ＭＳ ゴシック" pitchFamily="49" charset="-128"/>
            </a:rPr>
            <a:t>9,900</a:t>
          </a:r>
          <a:r>
            <a:rPr kumimoji="1" lang="ja-JP" altLang="en-US" sz="1100">
              <a:latin typeface="ＭＳ ゴシック" pitchFamily="49" charset="-128"/>
              <a:ea typeface="ＭＳ ゴシック" pitchFamily="49" charset="-128"/>
            </a:rPr>
            <a:t>万円となり，前年度から大幅に増加した。これは，基金残高のうち，昨年度までは他会計に貸付していた基金費について貸付金として扱い，充当可能額に算入していなかったものを算入したことによるものである。</a:t>
          </a:r>
          <a:endParaRPr kumimoji="1" lang="en-US" altLang="ja-JP" sz="1100">
            <a:latin typeface="ＭＳ ゴシック" pitchFamily="49" charset="-128"/>
            <a:ea typeface="ＭＳ ゴシック" pitchFamily="49" charset="-128"/>
          </a:endParaRPr>
        </a:p>
        <a:p>
          <a:r>
            <a:rPr kumimoji="1" lang="en-US" altLang="ja-JP" sz="11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充当可能特定歳入についても約</a:t>
          </a:r>
          <a:r>
            <a:rPr kumimoji="1" lang="en-US" altLang="ja-JP" sz="1100">
              <a:latin typeface="ＭＳ ゴシック" pitchFamily="49" charset="-128"/>
              <a:ea typeface="ＭＳ ゴシック" pitchFamily="49" charset="-128"/>
            </a:rPr>
            <a:t>417</a:t>
          </a:r>
          <a:r>
            <a:rPr kumimoji="1" lang="ja-JP" altLang="en-US" sz="1100">
              <a:latin typeface="ＭＳ ゴシック" pitchFamily="49" charset="-128"/>
              <a:ea typeface="ＭＳ ゴシック" pitchFamily="49" charset="-128"/>
            </a:rPr>
            <a:t>億</a:t>
          </a:r>
          <a:r>
            <a:rPr kumimoji="1" lang="en-US" altLang="ja-JP" sz="1100">
              <a:latin typeface="ＭＳ ゴシック" pitchFamily="49" charset="-128"/>
              <a:ea typeface="ＭＳ ゴシック" pitchFamily="49" charset="-128"/>
            </a:rPr>
            <a:t>1,200</a:t>
          </a:r>
          <a:r>
            <a:rPr kumimoji="1" lang="ja-JP" altLang="en-US" sz="1100">
              <a:latin typeface="ＭＳ ゴシック" pitchFamily="49" charset="-128"/>
              <a:ea typeface="ＭＳ ゴシック" pitchFamily="49" charset="-128"/>
            </a:rPr>
            <a:t>万円と，前年度より増加している。これは，都市計画税収の充当見込額が増加したことによるものである。</a:t>
          </a:r>
          <a:endParaRPr kumimoji="1" lang="en-US" altLang="ja-JP" sz="11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9"/>
  <sheetViews>
    <sheetView showGridLines="0" tabSelected="1" zoomScale="85" zoomScaleNormal="85"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41825648</v>
      </c>
      <c r="BO4" s="379"/>
      <c r="BP4" s="379"/>
      <c r="BQ4" s="379"/>
      <c r="BR4" s="379"/>
      <c r="BS4" s="379"/>
      <c r="BT4" s="379"/>
      <c r="BU4" s="380"/>
      <c r="BV4" s="378">
        <v>44643165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5.6</v>
      </c>
      <c r="CU4" s="554"/>
      <c r="CV4" s="554"/>
      <c r="CW4" s="554"/>
      <c r="CX4" s="554"/>
      <c r="CY4" s="554"/>
      <c r="CZ4" s="554"/>
      <c r="DA4" s="555"/>
      <c r="DB4" s="553">
        <v>3.1</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40540777</v>
      </c>
      <c r="BO5" s="384"/>
      <c r="BP5" s="384"/>
      <c r="BQ5" s="384"/>
      <c r="BR5" s="384"/>
      <c r="BS5" s="384"/>
      <c r="BT5" s="384"/>
      <c r="BU5" s="385"/>
      <c r="BV5" s="383">
        <v>43800826</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95.7</v>
      </c>
      <c r="CU5" s="354"/>
      <c r="CV5" s="354"/>
      <c r="CW5" s="354"/>
      <c r="CX5" s="354"/>
      <c r="CY5" s="354"/>
      <c r="CZ5" s="354"/>
      <c r="DA5" s="355"/>
      <c r="DB5" s="353">
        <v>97.3</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1284871</v>
      </c>
      <c r="BO6" s="384"/>
      <c r="BP6" s="384"/>
      <c r="BQ6" s="384"/>
      <c r="BR6" s="384"/>
      <c r="BS6" s="384"/>
      <c r="BT6" s="384"/>
      <c r="BU6" s="385"/>
      <c r="BV6" s="383">
        <v>842339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95.7</v>
      </c>
      <c r="CU6" s="528"/>
      <c r="CV6" s="528"/>
      <c r="CW6" s="528"/>
      <c r="CX6" s="528"/>
      <c r="CY6" s="528"/>
      <c r="CZ6" s="528"/>
      <c r="DA6" s="529"/>
      <c r="DB6" s="527">
        <v>97.3</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10704</v>
      </c>
      <c r="BO7" s="384"/>
      <c r="BP7" s="384"/>
      <c r="BQ7" s="384"/>
      <c r="BR7" s="384"/>
      <c r="BS7" s="384"/>
      <c r="BT7" s="384"/>
      <c r="BU7" s="385"/>
      <c r="BV7" s="383">
        <v>141848</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22910161</v>
      </c>
      <c r="CU7" s="384"/>
      <c r="CV7" s="384"/>
      <c r="CW7" s="384"/>
      <c r="CX7" s="384"/>
      <c r="CY7" s="384"/>
      <c r="CZ7" s="384"/>
      <c r="DA7" s="385"/>
      <c r="DB7" s="383">
        <v>22740977</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1274167</v>
      </c>
      <c r="BO8" s="384"/>
      <c r="BP8" s="384"/>
      <c r="BQ8" s="384"/>
      <c r="BR8" s="384"/>
      <c r="BS8" s="384"/>
      <c r="BT8" s="384"/>
      <c r="BU8" s="385"/>
      <c r="BV8" s="383">
        <v>700491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0.98</v>
      </c>
      <c r="CU8" s="491"/>
      <c r="CV8" s="491"/>
      <c r="CW8" s="491"/>
      <c r="CX8" s="491"/>
      <c r="CY8" s="491"/>
      <c r="CZ8" s="491"/>
      <c r="DA8" s="492"/>
      <c r="DB8" s="490">
        <v>0.99</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120650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573676</v>
      </c>
      <c r="BO9" s="384"/>
      <c r="BP9" s="384"/>
      <c r="BQ9" s="384"/>
      <c r="BR9" s="384"/>
      <c r="BS9" s="384"/>
      <c r="BT9" s="384"/>
      <c r="BU9" s="385"/>
      <c r="BV9" s="383">
        <v>-413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9.9</v>
      </c>
      <c r="CU9" s="354"/>
      <c r="CV9" s="354"/>
      <c r="CW9" s="354"/>
      <c r="CX9" s="354"/>
      <c r="CY9" s="354"/>
      <c r="CZ9" s="354"/>
      <c r="DA9" s="355"/>
      <c r="DB9" s="353">
        <v>11</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117604</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429276</v>
      </c>
      <c r="BO10" s="384"/>
      <c r="BP10" s="384"/>
      <c r="BQ10" s="384"/>
      <c r="BR10" s="384"/>
      <c r="BS10" s="384"/>
      <c r="BT10" s="384"/>
      <c r="BU10" s="385"/>
      <c r="BV10" s="383">
        <v>582022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x14ac:dyDescent="0.15">
      <c r="A12" s="138"/>
      <c r="B12" s="493" t="s">
        <v>113</v>
      </c>
      <c r="C12" s="494"/>
      <c r="D12" s="494"/>
      <c r="E12" s="494"/>
      <c r="F12" s="494"/>
      <c r="G12" s="494"/>
      <c r="H12" s="494"/>
      <c r="I12" s="494"/>
      <c r="J12" s="494"/>
      <c r="K12" s="495"/>
      <c r="L12" s="502" t="s">
        <v>114</v>
      </c>
      <c r="M12" s="503"/>
      <c r="N12" s="503"/>
      <c r="O12" s="503"/>
      <c r="P12" s="503"/>
      <c r="Q12" s="504"/>
      <c r="R12" s="505">
        <v>118697</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723000</v>
      </c>
      <c r="BO12" s="384"/>
      <c r="BP12" s="384"/>
      <c r="BQ12" s="384"/>
      <c r="BR12" s="384"/>
      <c r="BS12" s="384"/>
      <c r="BT12" s="384"/>
      <c r="BU12" s="385"/>
      <c r="BV12" s="383">
        <v>483000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122</v>
      </c>
      <c r="N13" s="480"/>
      <c r="O13" s="480"/>
      <c r="P13" s="480"/>
      <c r="Q13" s="481"/>
      <c r="R13" s="482">
        <v>117022</v>
      </c>
      <c r="S13" s="483"/>
      <c r="T13" s="483"/>
      <c r="U13" s="483"/>
      <c r="V13" s="484"/>
      <c r="W13" s="470" t="s">
        <v>123</v>
      </c>
      <c r="X13" s="396"/>
      <c r="Y13" s="396"/>
      <c r="Z13" s="396"/>
      <c r="AA13" s="396"/>
      <c r="AB13" s="397"/>
      <c r="AC13" s="359">
        <v>492</v>
      </c>
      <c r="AD13" s="360"/>
      <c r="AE13" s="360"/>
      <c r="AF13" s="360"/>
      <c r="AG13" s="361"/>
      <c r="AH13" s="359">
        <v>536</v>
      </c>
      <c r="AI13" s="360"/>
      <c r="AJ13" s="360"/>
      <c r="AK13" s="360"/>
      <c r="AL13" s="362"/>
      <c r="AM13" s="450" t="s">
        <v>124</v>
      </c>
      <c r="AN13" s="357"/>
      <c r="AO13" s="357"/>
      <c r="AP13" s="357"/>
      <c r="AQ13" s="357"/>
      <c r="AR13" s="357"/>
      <c r="AS13" s="357"/>
      <c r="AT13" s="358"/>
      <c r="AU13" s="438" t="s">
        <v>125</v>
      </c>
      <c r="AV13" s="439"/>
      <c r="AW13" s="439"/>
      <c r="AX13" s="439"/>
      <c r="AY13" s="363" t="s">
        <v>126</v>
      </c>
      <c r="AZ13" s="364"/>
      <c r="BA13" s="364"/>
      <c r="BB13" s="364"/>
      <c r="BC13" s="364"/>
      <c r="BD13" s="364"/>
      <c r="BE13" s="364"/>
      <c r="BF13" s="364"/>
      <c r="BG13" s="364"/>
      <c r="BH13" s="364"/>
      <c r="BI13" s="364"/>
      <c r="BJ13" s="364"/>
      <c r="BK13" s="364"/>
      <c r="BL13" s="364"/>
      <c r="BM13" s="365"/>
      <c r="BN13" s="383">
        <v>279952</v>
      </c>
      <c r="BO13" s="384"/>
      <c r="BP13" s="384"/>
      <c r="BQ13" s="384"/>
      <c r="BR13" s="384"/>
      <c r="BS13" s="384"/>
      <c r="BT13" s="384"/>
      <c r="BU13" s="385"/>
      <c r="BV13" s="383">
        <v>98609</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2.7</v>
      </c>
      <c r="CU13" s="354"/>
      <c r="CV13" s="354"/>
      <c r="CW13" s="354"/>
      <c r="CX13" s="354"/>
      <c r="CY13" s="354"/>
      <c r="CZ13" s="354"/>
      <c r="DA13" s="355"/>
      <c r="DB13" s="353">
        <v>4.2</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118190</v>
      </c>
      <c r="S14" s="483"/>
      <c r="T14" s="483"/>
      <c r="U14" s="483"/>
      <c r="V14" s="484"/>
      <c r="W14" s="485"/>
      <c r="X14" s="399"/>
      <c r="Y14" s="399"/>
      <c r="Z14" s="399"/>
      <c r="AA14" s="399"/>
      <c r="AB14" s="400"/>
      <c r="AC14" s="475">
        <v>1</v>
      </c>
      <c r="AD14" s="476"/>
      <c r="AE14" s="476"/>
      <c r="AF14" s="476"/>
      <c r="AG14" s="477"/>
      <c r="AH14" s="475">
        <v>1</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121</v>
      </c>
      <c r="CU14" s="454"/>
      <c r="CV14" s="454"/>
      <c r="CW14" s="454"/>
      <c r="CX14" s="454"/>
      <c r="CY14" s="454"/>
      <c r="CZ14" s="454"/>
      <c r="DA14" s="455"/>
      <c r="DB14" s="486">
        <v>19.2</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122</v>
      </c>
      <c r="N15" s="480"/>
      <c r="O15" s="480"/>
      <c r="P15" s="480"/>
      <c r="Q15" s="481"/>
      <c r="R15" s="482">
        <v>116538</v>
      </c>
      <c r="S15" s="483"/>
      <c r="T15" s="483"/>
      <c r="U15" s="483"/>
      <c r="V15" s="484"/>
      <c r="W15" s="470" t="s">
        <v>130</v>
      </c>
      <c r="X15" s="396"/>
      <c r="Y15" s="396"/>
      <c r="Z15" s="396"/>
      <c r="AA15" s="396"/>
      <c r="AB15" s="397"/>
      <c r="AC15" s="359">
        <v>7749</v>
      </c>
      <c r="AD15" s="360"/>
      <c r="AE15" s="360"/>
      <c r="AF15" s="360"/>
      <c r="AG15" s="361"/>
      <c r="AH15" s="359">
        <v>7981</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16360466</v>
      </c>
      <c r="BO15" s="379"/>
      <c r="BP15" s="379"/>
      <c r="BQ15" s="379"/>
      <c r="BR15" s="379"/>
      <c r="BS15" s="379"/>
      <c r="BT15" s="379"/>
      <c r="BU15" s="380"/>
      <c r="BV15" s="378">
        <v>16343635</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15.8</v>
      </c>
      <c r="AD16" s="476"/>
      <c r="AE16" s="476"/>
      <c r="AF16" s="476"/>
      <c r="AG16" s="477"/>
      <c r="AH16" s="475">
        <v>15.2</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16770646</v>
      </c>
      <c r="BO16" s="384"/>
      <c r="BP16" s="384"/>
      <c r="BQ16" s="384"/>
      <c r="BR16" s="384"/>
      <c r="BS16" s="384"/>
      <c r="BT16" s="384"/>
      <c r="BU16" s="385"/>
      <c r="BV16" s="383">
        <v>16693930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40698</v>
      </c>
      <c r="AD17" s="360"/>
      <c r="AE17" s="360"/>
      <c r="AF17" s="360"/>
      <c r="AG17" s="361"/>
      <c r="AH17" s="359">
        <v>42324</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21508167</v>
      </c>
      <c r="BO17" s="384"/>
      <c r="BP17" s="384"/>
      <c r="BQ17" s="384"/>
      <c r="BR17" s="384"/>
      <c r="BS17" s="384"/>
      <c r="BT17" s="384"/>
      <c r="BU17" s="385"/>
      <c r="BV17" s="383">
        <v>21464917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11.48</v>
      </c>
      <c r="M18" s="446"/>
      <c r="N18" s="446"/>
      <c r="O18" s="446"/>
      <c r="P18" s="446"/>
      <c r="Q18" s="446"/>
      <c r="R18" s="447"/>
      <c r="S18" s="447"/>
      <c r="T18" s="447"/>
      <c r="U18" s="447"/>
      <c r="V18" s="448"/>
      <c r="W18" s="462"/>
      <c r="X18" s="463"/>
      <c r="Y18" s="463"/>
      <c r="Z18" s="463"/>
      <c r="AA18" s="463"/>
      <c r="AB18" s="471"/>
      <c r="AC18" s="347">
        <v>83.2</v>
      </c>
      <c r="AD18" s="348"/>
      <c r="AE18" s="348"/>
      <c r="AF18" s="348"/>
      <c r="AG18" s="449"/>
      <c r="AH18" s="347">
        <v>80.7</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21510840</v>
      </c>
      <c r="BO18" s="384"/>
      <c r="BP18" s="384"/>
      <c r="BQ18" s="384"/>
      <c r="BR18" s="384"/>
      <c r="BS18" s="384"/>
      <c r="BT18" s="384"/>
      <c r="BU18" s="385"/>
      <c r="BV18" s="383">
        <v>21388058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10510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27154627</v>
      </c>
      <c r="BO19" s="384"/>
      <c r="BP19" s="384"/>
      <c r="BQ19" s="384"/>
      <c r="BR19" s="384"/>
      <c r="BS19" s="384"/>
      <c r="BT19" s="384"/>
      <c r="BU19" s="385"/>
      <c r="BV19" s="383">
        <v>26881979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57775</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23191235</v>
      </c>
      <c r="BO23" s="384"/>
      <c r="BP23" s="384"/>
      <c r="BQ23" s="384"/>
      <c r="BR23" s="384"/>
      <c r="BS23" s="384"/>
      <c r="BT23" s="384"/>
      <c r="BU23" s="385"/>
      <c r="BV23" s="383">
        <v>23199218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9000</v>
      </c>
      <c r="R24" s="360"/>
      <c r="S24" s="360"/>
      <c r="T24" s="360"/>
      <c r="U24" s="360"/>
      <c r="V24" s="361"/>
      <c r="W24" s="425"/>
      <c r="X24" s="416"/>
      <c r="Y24" s="417"/>
      <c r="Z24" s="356" t="s">
        <v>153</v>
      </c>
      <c r="AA24" s="357"/>
      <c r="AB24" s="357"/>
      <c r="AC24" s="357"/>
      <c r="AD24" s="357"/>
      <c r="AE24" s="357"/>
      <c r="AF24" s="357"/>
      <c r="AG24" s="358"/>
      <c r="AH24" s="359">
        <v>620</v>
      </c>
      <c r="AI24" s="360"/>
      <c r="AJ24" s="360"/>
      <c r="AK24" s="360"/>
      <c r="AL24" s="361"/>
      <c r="AM24" s="359">
        <v>2037940</v>
      </c>
      <c r="AN24" s="360"/>
      <c r="AO24" s="360"/>
      <c r="AP24" s="360"/>
      <c r="AQ24" s="360"/>
      <c r="AR24" s="361"/>
      <c r="AS24" s="359">
        <v>3287</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10331407</v>
      </c>
      <c r="BO24" s="384"/>
      <c r="BP24" s="384"/>
      <c r="BQ24" s="384"/>
      <c r="BR24" s="384"/>
      <c r="BS24" s="384"/>
      <c r="BT24" s="384"/>
      <c r="BU24" s="385"/>
      <c r="BV24" s="383">
        <v>11830214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2</v>
      </c>
      <c r="M25" s="360"/>
      <c r="N25" s="360"/>
      <c r="O25" s="360"/>
      <c r="P25" s="361"/>
      <c r="Q25" s="359">
        <v>7700</v>
      </c>
      <c r="R25" s="360"/>
      <c r="S25" s="360"/>
      <c r="T25" s="360"/>
      <c r="U25" s="360"/>
      <c r="V25" s="361"/>
      <c r="W25" s="425"/>
      <c r="X25" s="416"/>
      <c r="Y25" s="417"/>
      <c r="Z25" s="356" t="s">
        <v>156</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12796466</v>
      </c>
      <c r="BO25" s="379"/>
      <c r="BP25" s="379"/>
      <c r="BQ25" s="379"/>
      <c r="BR25" s="379"/>
      <c r="BS25" s="379"/>
      <c r="BT25" s="379"/>
      <c r="BU25" s="380"/>
      <c r="BV25" s="378">
        <v>10981061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7100</v>
      </c>
      <c r="R26" s="360"/>
      <c r="S26" s="360"/>
      <c r="T26" s="360"/>
      <c r="U26" s="360"/>
      <c r="V26" s="361"/>
      <c r="W26" s="425"/>
      <c r="X26" s="416"/>
      <c r="Y26" s="417"/>
      <c r="Z26" s="356" t="s">
        <v>159</v>
      </c>
      <c r="AA26" s="436"/>
      <c r="AB26" s="436"/>
      <c r="AC26" s="436"/>
      <c r="AD26" s="436"/>
      <c r="AE26" s="436"/>
      <c r="AF26" s="436"/>
      <c r="AG26" s="437"/>
      <c r="AH26" s="359">
        <v>84</v>
      </c>
      <c r="AI26" s="360"/>
      <c r="AJ26" s="360"/>
      <c r="AK26" s="360"/>
      <c r="AL26" s="361"/>
      <c r="AM26" s="359">
        <v>291564</v>
      </c>
      <c r="AN26" s="360"/>
      <c r="AO26" s="360"/>
      <c r="AP26" s="360"/>
      <c r="AQ26" s="360"/>
      <c r="AR26" s="361"/>
      <c r="AS26" s="359">
        <v>3471</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v>30000</v>
      </c>
      <c r="BO26" s="384"/>
      <c r="BP26" s="384"/>
      <c r="BQ26" s="384"/>
      <c r="BR26" s="384"/>
      <c r="BS26" s="384"/>
      <c r="BT26" s="384"/>
      <c r="BU26" s="385"/>
      <c r="BV26" s="383">
        <v>40000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5400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v>9476</v>
      </c>
      <c r="AN27" s="360"/>
      <c r="AO27" s="360"/>
      <c r="AP27" s="360"/>
      <c r="AQ27" s="360"/>
      <c r="AR27" s="361"/>
      <c r="AS27" s="359">
        <v>4738</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4900</v>
      </c>
      <c r="R28" s="360"/>
      <c r="S28" s="360"/>
      <c r="T28" s="360"/>
      <c r="U28" s="360"/>
      <c r="V28" s="361"/>
      <c r="W28" s="425"/>
      <c r="X28" s="416"/>
      <c r="Y28" s="417"/>
      <c r="Z28" s="356" t="s">
        <v>165</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1812670</v>
      </c>
      <c r="BO28" s="379"/>
      <c r="BP28" s="379"/>
      <c r="BQ28" s="379"/>
      <c r="BR28" s="379"/>
      <c r="BS28" s="379"/>
      <c r="BT28" s="379"/>
      <c r="BU28" s="380"/>
      <c r="BV28" s="378">
        <v>2106394</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22</v>
      </c>
      <c r="M29" s="360"/>
      <c r="N29" s="360"/>
      <c r="O29" s="360"/>
      <c r="P29" s="361"/>
      <c r="Q29" s="359">
        <v>4700</v>
      </c>
      <c r="R29" s="360"/>
      <c r="S29" s="360"/>
      <c r="T29" s="360"/>
      <c r="U29" s="360"/>
      <c r="V29" s="361"/>
      <c r="W29" s="425"/>
      <c r="X29" s="416"/>
      <c r="Y29" s="417"/>
      <c r="Z29" s="356" t="s">
        <v>169</v>
      </c>
      <c r="AA29" s="357"/>
      <c r="AB29" s="357"/>
      <c r="AC29" s="357"/>
      <c r="AD29" s="357"/>
      <c r="AE29" s="357"/>
      <c r="AF29" s="357"/>
      <c r="AG29" s="358"/>
      <c r="AH29" s="359">
        <v>622</v>
      </c>
      <c r="AI29" s="360"/>
      <c r="AJ29" s="360"/>
      <c r="AK29" s="360"/>
      <c r="AL29" s="361"/>
      <c r="AM29" s="359">
        <v>2047416</v>
      </c>
      <c r="AN29" s="360"/>
      <c r="AO29" s="360"/>
      <c r="AP29" s="360"/>
      <c r="AQ29" s="360"/>
      <c r="AR29" s="361"/>
      <c r="AS29" s="359">
        <v>3292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2855</v>
      </c>
      <c r="BO29" s="384"/>
      <c r="BP29" s="384"/>
      <c r="BQ29" s="384"/>
      <c r="BR29" s="384"/>
      <c r="BS29" s="384"/>
      <c r="BT29" s="384"/>
      <c r="BU29" s="385"/>
      <c r="BV29" s="383">
        <v>2855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101.8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610438</v>
      </c>
      <c r="BO30" s="387"/>
      <c r="BP30" s="387"/>
      <c r="BQ30" s="387"/>
      <c r="BR30" s="387"/>
      <c r="BS30" s="387"/>
      <c r="BT30" s="387"/>
      <c r="BU30" s="388"/>
      <c r="BV30" s="386">
        <v>627115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東京市町村総合事務組合（一般会計）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国分寺市土地開発公社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土地取得特別会計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介護保険(保険事業勘定)特別会計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IF('各会計、関係団体の財政状況及び健全化判断比率'!B32="","",'各会計、関係団体の財政状況及び健全化判断比率'!B32)</f>
        <v>国分寺駅北口地区第一種市街地再開発事業特別会計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東京市町村総合事務組合（交通災害共済事業特別会計）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国分寺駅北口地区第一種市街地再開発事業特別会計（普通会計）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東京都四市競艇事業組合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地域バス運行事業特別会計</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東京都十一市競輪事業組合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東京たま広域資源循環組合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東京都後期高齢者医療広域連合（一般会計）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東京都後期高齢者医療広域連合（後期高齢者事業会計）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7">
    <pageSetUpPr fitToPage="1"/>
  </sheetPr>
  <dimension ref="B1:M85"/>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9" t="s">
        <v>24</v>
      </c>
      <c r="C41" s="1180"/>
      <c r="D41" s="81"/>
      <c r="E41" s="1181" t="s">
        <v>25</v>
      </c>
      <c r="F41" s="1181"/>
      <c r="G41" s="1181"/>
      <c r="H41" s="1182"/>
      <c r="I41" s="82">
        <v>29380</v>
      </c>
      <c r="J41" s="83">
        <v>27491</v>
      </c>
      <c r="K41" s="83">
        <v>24867</v>
      </c>
      <c r="L41" s="83">
        <v>24080</v>
      </c>
      <c r="M41" s="84">
        <v>24009</v>
      </c>
    </row>
    <row r="42" spans="2:13" ht="27.75" customHeight="1" x14ac:dyDescent="0.15">
      <c r="B42" s="1169"/>
      <c r="C42" s="1170"/>
      <c r="D42" s="85"/>
      <c r="E42" s="1173" t="s">
        <v>26</v>
      </c>
      <c r="F42" s="1173"/>
      <c r="G42" s="1173"/>
      <c r="H42" s="1174"/>
      <c r="I42" s="86">
        <v>5373</v>
      </c>
      <c r="J42" s="87">
        <v>5233</v>
      </c>
      <c r="K42" s="87">
        <v>5059</v>
      </c>
      <c r="L42" s="87">
        <v>2188</v>
      </c>
      <c r="M42" s="88">
        <v>2050</v>
      </c>
    </row>
    <row r="43" spans="2:13" ht="27.75" customHeight="1" x14ac:dyDescent="0.15">
      <c r="B43" s="1169"/>
      <c r="C43" s="1170"/>
      <c r="D43" s="85"/>
      <c r="E43" s="1173" t="s">
        <v>27</v>
      </c>
      <c r="F43" s="1173"/>
      <c r="G43" s="1173"/>
      <c r="H43" s="1174"/>
      <c r="I43" s="86">
        <v>13356</v>
      </c>
      <c r="J43" s="87">
        <v>12119</v>
      </c>
      <c r="K43" s="87">
        <v>10800</v>
      </c>
      <c r="L43" s="87">
        <v>9551</v>
      </c>
      <c r="M43" s="88">
        <v>8396</v>
      </c>
    </row>
    <row r="44" spans="2:13" ht="27.75" customHeight="1" x14ac:dyDescent="0.15">
      <c r="B44" s="1169"/>
      <c r="C44" s="1170"/>
      <c r="D44" s="85"/>
      <c r="E44" s="1173" t="s">
        <v>28</v>
      </c>
      <c r="F44" s="1173"/>
      <c r="G44" s="1173"/>
      <c r="H44" s="1174"/>
      <c r="I44" s="86">
        <v>648</v>
      </c>
      <c r="J44" s="87">
        <v>556</v>
      </c>
      <c r="K44" s="87">
        <v>464</v>
      </c>
      <c r="L44" s="87">
        <v>373</v>
      </c>
      <c r="M44" s="88">
        <v>317</v>
      </c>
    </row>
    <row r="45" spans="2:13" ht="27.75" customHeight="1" x14ac:dyDescent="0.15">
      <c r="B45" s="1169"/>
      <c r="C45" s="1170"/>
      <c r="D45" s="85"/>
      <c r="E45" s="1173" t="s">
        <v>29</v>
      </c>
      <c r="F45" s="1173"/>
      <c r="G45" s="1173"/>
      <c r="H45" s="1174"/>
      <c r="I45" s="86">
        <v>6631</v>
      </c>
      <c r="J45" s="87">
        <v>6248</v>
      </c>
      <c r="K45" s="87">
        <v>6056</v>
      </c>
      <c r="L45" s="87">
        <v>5865</v>
      </c>
      <c r="M45" s="88">
        <v>5289</v>
      </c>
    </row>
    <row r="46" spans="2:13" ht="27.75" customHeight="1" x14ac:dyDescent="0.15">
      <c r="B46" s="1169"/>
      <c r="C46" s="1170"/>
      <c r="D46" s="85"/>
      <c r="E46" s="1173" t="s">
        <v>30</v>
      </c>
      <c r="F46" s="1173"/>
      <c r="G46" s="1173"/>
      <c r="H46" s="1174"/>
      <c r="I46" s="86" t="s">
        <v>475</v>
      </c>
      <c r="J46" s="87" t="s">
        <v>475</v>
      </c>
      <c r="K46" s="87" t="s">
        <v>475</v>
      </c>
      <c r="L46" s="87" t="s">
        <v>475</v>
      </c>
      <c r="M46" s="88" t="s">
        <v>475</v>
      </c>
    </row>
    <row r="47" spans="2:13" ht="27.75" customHeight="1" x14ac:dyDescent="0.15">
      <c r="B47" s="1169"/>
      <c r="C47" s="1170"/>
      <c r="D47" s="85"/>
      <c r="E47" s="1173" t="s">
        <v>31</v>
      </c>
      <c r="F47" s="1173"/>
      <c r="G47" s="1173"/>
      <c r="H47" s="1174"/>
      <c r="I47" s="86" t="s">
        <v>475</v>
      </c>
      <c r="J47" s="87" t="s">
        <v>475</v>
      </c>
      <c r="K47" s="87" t="s">
        <v>475</v>
      </c>
      <c r="L47" s="87" t="s">
        <v>475</v>
      </c>
      <c r="M47" s="88" t="s">
        <v>475</v>
      </c>
    </row>
    <row r="48" spans="2:13" ht="27.75" customHeight="1" x14ac:dyDescent="0.15">
      <c r="B48" s="1171"/>
      <c r="C48" s="1172"/>
      <c r="D48" s="85"/>
      <c r="E48" s="1173" t="s">
        <v>32</v>
      </c>
      <c r="F48" s="1173"/>
      <c r="G48" s="1173"/>
      <c r="H48" s="1174"/>
      <c r="I48" s="86" t="s">
        <v>475</v>
      </c>
      <c r="J48" s="87" t="s">
        <v>475</v>
      </c>
      <c r="K48" s="87" t="s">
        <v>475</v>
      </c>
      <c r="L48" s="87" t="s">
        <v>475</v>
      </c>
      <c r="M48" s="88" t="s">
        <v>475</v>
      </c>
    </row>
    <row r="49" spans="2:13" ht="27.75" customHeight="1" x14ac:dyDescent="0.15">
      <c r="B49" s="1167" t="s">
        <v>33</v>
      </c>
      <c r="C49" s="1168"/>
      <c r="D49" s="89"/>
      <c r="E49" s="1173" t="s">
        <v>34</v>
      </c>
      <c r="F49" s="1173"/>
      <c r="G49" s="1173"/>
      <c r="H49" s="1174"/>
      <c r="I49" s="86">
        <v>6055</v>
      </c>
      <c r="J49" s="87">
        <v>1532</v>
      </c>
      <c r="K49" s="87">
        <v>3048</v>
      </c>
      <c r="L49" s="87">
        <v>981</v>
      </c>
      <c r="M49" s="88">
        <v>3299</v>
      </c>
    </row>
    <row r="50" spans="2:13" ht="27.75" customHeight="1" x14ac:dyDescent="0.15">
      <c r="B50" s="1169"/>
      <c r="C50" s="1170"/>
      <c r="D50" s="85"/>
      <c r="E50" s="1173" t="s">
        <v>35</v>
      </c>
      <c r="F50" s="1173"/>
      <c r="G50" s="1173"/>
      <c r="H50" s="1174"/>
      <c r="I50" s="86">
        <v>15916</v>
      </c>
      <c r="J50" s="87">
        <v>14985</v>
      </c>
      <c r="K50" s="87">
        <v>14333</v>
      </c>
      <c r="L50" s="87">
        <v>13652</v>
      </c>
      <c r="M50" s="88">
        <v>15861</v>
      </c>
    </row>
    <row r="51" spans="2:13" ht="27.75" customHeight="1" x14ac:dyDescent="0.15">
      <c r="B51" s="1171"/>
      <c r="C51" s="1172"/>
      <c r="D51" s="85"/>
      <c r="E51" s="1173" t="s">
        <v>36</v>
      </c>
      <c r="F51" s="1173"/>
      <c r="G51" s="1173"/>
      <c r="H51" s="1174"/>
      <c r="I51" s="86">
        <v>26357</v>
      </c>
      <c r="J51" s="87">
        <v>25961</v>
      </c>
      <c r="K51" s="87">
        <v>24761</v>
      </c>
      <c r="L51" s="87">
        <v>23599</v>
      </c>
      <c r="M51" s="88">
        <v>22552</v>
      </c>
    </row>
    <row r="52" spans="2:13" ht="27.75" customHeight="1" thickBot="1" x14ac:dyDescent="0.2">
      <c r="B52" s="1175" t="s">
        <v>37</v>
      </c>
      <c r="C52" s="1176"/>
      <c r="D52" s="90"/>
      <c r="E52" s="1177" t="s">
        <v>38</v>
      </c>
      <c r="F52" s="1177"/>
      <c r="G52" s="1177"/>
      <c r="H52" s="1178"/>
      <c r="I52" s="91">
        <v>7060</v>
      </c>
      <c r="J52" s="92">
        <v>9170</v>
      </c>
      <c r="K52" s="92">
        <v>5102</v>
      </c>
      <c r="L52" s="92">
        <v>3825</v>
      </c>
      <c r="M52" s="93">
        <v>-1652</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24942</v>
      </c>
      <c r="E3" s="116"/>
      <c r="F3" s="117">
        <v>34366</v>
      </c>
      <c r="G3" s="118"/>
      <c r="H3" s="119"/>
    </row>
    <row r="4" spans="1:8" x14ac:dyDescent="0.15">
      <c r="A4" s="120"/>
      <c r="B4" s="121"/>
      <c r="C4" s="122"/>
      <c r="D4" s="123">
        <v>18605</v>
      </c>
      <c r="E4" s="124"/>
      <c r="F4" s="125">
        <v>19822</v>
      </c>
      <c r="G4" s="126"/>
      <c r="H4" s="127"/>
    </row>
    <row r="5" spans="1:8" x14ac:dyDescent="0.15">
      <c r="A5" s="108" t="s">
        <v>509</v>
      </c>
      <c r="B5" s="113"/>
      <c r="C5" s="114"/>
      <c r="D5" s="115">
        <v>47774</v>
      </c>
      <c r="E5" s="116"/>
      <c r="F5" s="117">
        <v>35965</v>
      </c>
      <c r="G5" s="118"/>
      <c r="H5" s="119"/>
    </row>
    <row r="6" spans="1:8" x14ac:dyDescent="0.15">
      <c r="A6" s="120"/>
      <c r="B6" s="121"/>
      <c r="C6" s="122"/>
      <c r="D6" s="123">
        <v>27386</v>
      </c>
      <c r="E6" s="124"/>
      <c r="F6" s="125">
        <v>20136</v>
      </c>
      <c r="G6" s="126"/>
      <c r="H6" s="127"/>
    </row>
    <row r="7" spans="1:8" x14ac:dyDescent="0.15">
      <c r="A7" s="108" t="s">
        <v>510</v>
      </c>
      <c r="B7" s="113"/>
      <c r="C7" s="114"/>
      <c r="D7" s="115">
        <v>34900</v>
      </c>
      <c r="E7" s="116"/>
      <c r="F7" s="117">
        <v>41433</v>
      </c>
      <c r="G7" s="118"/>
      <c r="H7" s="119"/>
    </row>
    <row r="8" spans="1:8" x14ac:dyDescent="0.15">
      <c r="A8" s="120"/>
      <c r="B8" s="121"/>
      <c r="C8" s="122"/>
      <c r="D8" s="123">
        <v>8637</v>
      </c>
      <c r="E8" s="124"/>
      <c r="F8" s="125">
        <v>22351</v>
      </c>
      <c r="G8" s="126"/>
      <c r="H8" s="127"/>
    </row>
    <row r="9" spans="1:8" x14ac:dyDescent="0.15">
      <c r="A9" s="108" t="s">
        <v>511</v>
      </c>
      <c r="B9" s="113"/>
      <c r="C9" s="114"/>
      <c r="D9" s="115">
        <v>74480</v>
      </c>
      <c r="E9" s="116"/>
      <c r="F9" s="117">
        <v>43493</v>
      </c>
      <c r="G9" s="118"/>
      <c r="H9" s="119"/>
    </row>
    <row r="10" spans="1:8" x14ac:dyDescent="0.15">
      <c r="A10" s="120"/>
      <c r="B10" s="121"/>
      <c r="C10" s="122"/>
      <c r="D10" s="123">
        <v>41103</v>
      </c>
      <c r="E10" s="124"/>
      <c r="F10" s="125">
        <v>23254</v>
      </c>
      <c r="G10" s="126"/>
      <c r="H10" s="127"/>
    </row>
    <row r="11" spans="1:8" x14ac:dyDescent="0.15">
      <c r="A11" s="108" t="s">
        <v>512</v>
      </c>
      <c r="B11" s="113"/>
      <c r="C11" s="114"/>
      <c r="D11" s="115">
        <v>43059</v>
      </c>
      <c r="E11" s="116"/>
      <c r="F11" s="117">
        <v>50840</v>
      </c>
      <c r="G11" s="118"/>
      <c r="H11" s="119"/>
    </row>
    <row r="12" spans="1:8" x14ac:dyDescent="0.15">
      <c r="A12" s="120"/>
      <c r="B12" s="121"/>
      <c r="C12" s="128"/>
      <c r="D12" s="123">
        <v>24922</v>
      </c>
      <c r="E12" s="124"/>
      <c r="F12" s="125">
        <v>25367</v>
      </c>
      <c r="G12" s="126"/>
      <c r="H12" s="127"/>
    </row>
    <row r="13" spans="1:8" x14ac:dyDescent="0.15">
      <c r="A13" s="108"/>
      <c r="B13" s="113"/>
      <c r="C13" s="129"/>
      <c r="D13" s="130">
        <v>45031</v>
      </c>
      <c r="E13" s="131"/>
      <c r="F13" s="132">
        <v>41219</v>
      </c>
      <c r="G13" s="133"/>
      <c r="H13" s="119"/>
    </row>
    <row r="14" spans="1:8" x14ac:dyDescent="0.15">
      <c r="A14" s="120"/>
      <c r="B14" s="121"/>
      <c r="C14" s="122"/>
      <c r="D14" s="123">
        <v>24131</v>
      </c>
      <c r="E14" s="124"/>
      <c r="F14" s="125">
        <v>22186</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3.95</v>
      </c>
      <c r="C19" s="134">
        <f>ROUND(VALUE(SUBSTITUTE(実質収支比率等に係る経年分析!G$48,"▲","-")),2)</f>
        <v>3.66</v>
      </c>
      <c r="D19" s="134">
        <f>ROUND(VALUE(SUBSTITUTE(実質収支比率等に係る経年分析!H$48,"▲","-")),2)</f>
        <v>3.06</v>
      </c>
      <c r="E19" s="134">
        <f>ROUND(VALUE(SUBSTITUTE(実質収支比率等に係る経年分析!I$48,"▲","-")),2)</f>
        <v>3.08</v>
      </c>
      <c r="F19" s="134">
        <f>ROUND(VALUE(SUBSTITUTE(実質収支比率等に係る経年分析!J$48,"▲","-")),2)</f>
        <v>5.56</v>
      </c>
    </row>
    <row r="20" spans="1:11" x14ac:dyDescent="0.15">
      <c r="A20" s="134" t="s">
        <v>43</v>
      </c>
      <c r="B20" s="134">
        <f>ROUND(VALUE(SUBSTITUTE(実質収支比率等に係る経年分析!F$47,"▲","-")),2)</f>
        <v>9.2799999999999994</v>
      </c>
      <c r="C20" s="134">
        <f>ROUND(VALUE(SUBSTITUTE(実質収支比率等に係る経年分析!G$47,"▲","-")),2)</f>
        <v>3.18</v>
      </c>
      <c r="D20" s="134">
        <f>ROUND(VALUE(SUBSTITUTE(実質収支比率等に係る経年分析!H$47,"▲","-")),2)</f>
        <v>8.76</v>
      </c>
      <c r="E20" s="134">
        <f>ROUND(VALUE(SUBSTITUTE(実質収支比率等に係る経年分析!I$47,"▲","-")),2)</f>
        <v>9.26</v>
      </c>
      <c r="F20" s="134">
        <f>ROUND(VALUE(SUBSTITUTE(実質収支比率等に係る経年分析!J$47,"▲","-")),2)</f>
        <v>7.91</v>
      </c>
    </row>
    <row r="21" spans="1:11" x14ac:dyDescent="0.15">
      <c r="A21" s="134" t="s">
        <v>44</v>
      </c>
      <c r="B21" s="134">
        <f>IF(ISNUMBER(VALUE(SUBSTITUTE(実質収支比率等に係る経年分析!F$49,"▲","-"))),ROUND(VALUE(SUBSTITUTE(実質収支比率等に係る経年分析!F$49,"▲","-")),2),NA())</f>
        <v>0.2</v>
      </c>
      <c r="C21" s="134">
        <f>IF(ISNUMBER(VALUE(SUBSTITUTE(実質収支比率等に係る経年分析!G$49,"▲","-"))),ROUND(VALUE(SUBSTITUTE(実質収支比率等に係る経年分析!G$49,"▲","-")),2),NA())</f>
        <v>-7.07</v>
      </c>
      <c r="D21" s="134">
        <f>IF(ISNUMBER(VALUE(SUBSTITUTE(実質収支比率等に係る経年分析!H$49,"▲","-"))),ROUND(VALUE(SUBSTITUTE(実質収支比率等に係る経年分析!H$49,"▲","-")),2),NA())</f>
        <v>5.0599999999999996</v>
      </c>
      <c r="E21" s="134">
        <f>IF(ISNUMBER(VALUE(SUBSTITUTE(実質収支比率等に係る経年分析!I$49,"▲","-"))),ROUND(VALUE(SUBSTITUTE(実質収支比率等に係る経年分析!I$49,"▲","-")),2),NA())</f>
        <v>0.43</v>
      </c>
      <c r="F21" s="134">
        <f>IF(ISNUMBER(VALUE(SUBSTITUTE(実質収支比率等に係る経年分析!J$49,"▲","-"))),ROUND(VALUE(SUBSTITUTE(実質収支比率等に係る経年分析!J$49,"▲","-")),2),NA())</f>
        <v>1.22</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土地取得特別会計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国分寺駅北口地区第一種市街地再開発事業特別会計（普通会計）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7.0000000000000007E-2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x14ac:dyDescent="0.15">
      <c r="A32" s="135" t="str">
        <f>IF(連結実質赤字比率に係る赤字・黒字の構成分析!C$38="",NA(),連結実質赤字比率に係る赤字・黒字の構成分析!C$38)</f>
        <v>介護保険(保険事業勘定)特別会計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0.35</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0.11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0.17</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0.38</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3.95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3.66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3.08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5.55</v>
      </c>
    </row>
    <row r="35" spans="1:16" x14ac:dyDescent="0.15">
      <c r="A35" s="135" t="str">
        <f>IF(連結実質赤字比率に係る赤字・黒字の構成分析!C$35="",NA(),連結実質赤字比率に係る赤字・黒字の構成分析!C$35)</f>
        <v>国分寺駅北口地区第一種市街地再開発事業特別会計</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#VALUE!</v>
      </c>
      <c r="E35" s="135" t="e">
        <f>IF(ROUND(VALUE(SUBSTITUTE(連結実質赤字比率に係る赤字・黒字の構成分析!G$35,"▲", "-")), 2) &gt;= 0, ABS(ROUND(VALUE(SUBSTITUTE(連結実質赤字比率に係る赤字・黒字の構成分析!G$35,"▲", "-")), 2)), NA())</f>
        <v>#VALUE!</v>
      </c>
      <c r="F35" s="135" t="e">
        <f>IF(ROUND(VALUE(SUBSTITUTE(連結実質赤字比率に係る赤字・黒字の構成分析!H$35,"▲", "-")), 2) &lt; 0, ABS(ROUND(VALUE(SUBSTITUTE(連結実質赤字比率に係る赤字・黒字の構成分析!H$35,"▲", "-")), 2)), NA())</f>
        <v>#VALUE!</v>
      </c>
      <c r="G35" s="135" t="e">
        <f>IF(ROUND(VALUE(SUBSTITUTE(連結実質赤字比率に係る赤字・黒字の構成分析!H$35,"▲", "-")), 2) &gt;= 0, ABS(ROUND(VALUE(SUBSTITUTE(連結実質赤字比率に係る赤字・黒字の構成分析!H$35,"▲", "-")), 2)), NA())</f>
        <v>#VALUE!</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28.37</v>
      </c>
    </row>
    <row r="36" spans="1:16" x14ac:dyDescent="0.15">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0.45</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1.49</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2.1</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3.08</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2.46</v>
      </c>
      <c r="K36" s="135" t="e">
        <f>IF(ROUND(VALUE(SUBSTITUTE(連結実質赤字比率に係る赤字・黒字の構成分析!J$34,"▲", "-")), 2) &gt;= 0, ABS(ROUND(VALUE(SUBSTITUTE(連結実質赤字比率に係る赤字・黒字の構成分析!J$34,"▲", "-")), 2)), NA())</f>
        <v>#N/A</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4539</v>
      </c>
      <c r="E42" s="136"/>
      <c r="F42" s="136"/>
      <c r="G42" s="136">
        <f>'実質公債費比率（分子）の構造'!L$52</f>
        <v>4640</v>
      </c>
      <c r="H42" s="136"/>
      <c r="I42" s="136"/>
      <c r="J42" s="136">
        <f>'実質公債費比率（分子）の構造'!M$52</f>
        <v>4731</v>
      </c>
      <c r="K42" s="136"/>
      <c r="L42" s="136"/>
      <c r="M42" s="136">
        <f>'実質公債費比率（分子）の構造'!N$52</f>
        <v>4414</v>
      </c>
      <c r="N42" s="136"/>
      <c r="O42" s="136"/>
      <c r="P42" s="136">
        <f>'実質公債費比率（分子）の構造'!O$52</f>
        <v>4362</v>
      </c>
    </row>
    <row r="43" spans="1:16" x14ac:dyDescent="0.15">
      <c r="A43" s="136" t="s">
        <v>52</v>
      </c>
      <c r="B43" s="136" t="str">
        <f>'実質公債費比率（分子）の構造'!K$51</f>
        <v>-</v>
      </c>
      <c r="C43" s="136"/>
      <c r="D43" s="136"/>
      <c r="E43" s="136">
        <f>'実質公債費比率（分子）の構造'!L$51</f>
        <v>0</v>
      </c>
      <c r="F43" s="136"/>
      <c r="G43" s="136"/>
      <c r="H43" s="136">
        <f>'実質公債費比率（分子）の構造'!M$51</f>
        <v>5</v>
      </c>
      <c r="I43" s="136"/>
      <c r="J43" s="136"/>
      <c r="K43" s="136">
        <f>'実質公債費比率（分子）の構造'!N$51</f>
        <v>3</v>
      </c>
      <c r="L43" s="136"/>
      <c r="M43" s="136"/>
      <c r="N43" s="136">
        <f>'実質公債費比率（分子）の構造'!O$51</f>
        <v>4</v>
      </c>
      <c r="O43" s="136"/>
      <c r="P43" s="136"/>
    </row>
    <row r="44" spans="1:16" x14ac:dyDescent="0.15">
      <c r="A44" s="136" t="s">
        <v>53</v>
      </c>
      <c r="B44" s="136">
        <f>'実質公債費比率（分子）の構造'!K$50</f>
        <v>174</v>
      </c>
      <c r="C44" s="136"/>
      <c r="D44" s="136"/>
      <c r="E44" s="136">
        <f>'実質公債費比率（分子）の構造'!L$50</f>
        <v>191</v>
      </c>
      <c r="F44" s="136"/>
      <c r="G44" s="136"/>
      <c r="H44" s="136">
        <f>'実質公債費比率（分子）の構造'!M$50</f>
        <v>106</v>
      </c>
      <c r="I44" s="136"/>
      <c r="J44" s="136"/>
      <c r="K44" s="136">
        <f>'実質公債費比率（分子）の構造'!N$50</f>
        <v>412</v>
      </c>
      <c r="L44" s="136"/>
      <c r="M44" s="136"/>
      <c r="N44" s="136">
        <f>'実質公債費比率（分子）の構造'!O$50</f>
        <v>92</v>
      </c>
      <c r="O44" s="136"/>
      <c r="P44" s="136"/>
    </row>
    <row r="45" spans="1:16" x14ac:dyDescent="0.15">
      <c r="A45" s="136" t="s">
        <v>54</v>
      </c>
      <c r="B45" s="136">
        <f>'実質公債費比率（分子）の構造'!K$49</f>
        <v>95</v>
      </c>
      <c r="C45" s="136"/>
      <c r="D45" s="136"/>
      <c r="E45" s="136">
        <f>'実質公債費比率（分子）の構造'!L$49</f>
        <v>82</v>
      </c>
      <c r="F45" s="136"/>
      <c r="G45" s="136"/>
      <c r="H45" s="136">
        <f>'実質公債費比率（分子）の構造'!M$49</f>
        <v>84</v>
      </c>
      <c r="I45" s="136"/>
      <c r="J45" s="136"/>
      <c r="K45" s="136">
        <f>'実質公債費比率（分子）の構造'!N$49</f>
        <v>85</v>
      </c>
      <c r="L45" s="136"/>
      <c r="M45" s="136"/>
      <c r="N45" s="136">
        <f>'実質公債費比率（分子）の構造'!O$49</f>
        <v>61</v>
      </c>
      <c r="O45" s="136"/>
      <c r="P45" s="136"/>
    </row>
    <row r="46" spans="1:16" x14ac:dyDescent="0.15">
      <c r="A46" s="136" t="s">
        <v>55</v>
      </c>
      <c r="B46" s="136">
        <f>'実質公債費比率（分子）の構造'!K$48</f>
        <v>2066</v>
      </c>
      <c r="C46" s="136"/>
      <c r="D46" s="136"/>
      <c r="E46" s="136">
        <f>'実質公債費比率（分子）の構造'!L$48</f>
        <v>2031</v>
      </c>
      <c r="F46" s="136"/>
      <c r="G46" s="136"/>
      <c r="H46" s="136">
        <f>'実質公債費比率（分子）の構造'!M$48</f>
        <v>1898</v>
      </c>
      <c r="I46" s="136"/>
      <c r="J46" s="136"/>
      <c r="K46" s="136">
        <f>'実質公債費比率（分子）の構造'!N$48</f>
        <v>1735</v>
      </c>
      <c r="L46" s="136"/>
      <c r="M46" s="136"/>
      <c r="N46" s="136">
        <f>'実質公債費比率（分子）の構造'!O$48</f>
        <v>1661</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3500</v>
      </c>
      <c r="C49" s="136"/>
      <c r="D49" s="136"/>
      <c r="E49" s="136">
        <f>'実質公債費比率（分子）の構造'!L$45</f>
        <v>3410</v>
      </c>
      <c r="F49" s="136"/>
      <c r="G49" s="136"/>
      <c r="H49" s="136">
        <f>'実質公債費比率（分子）の構造'!M$45</f>
        <v>3249</v>
      </c>
      <c r="I49" s="136"/>
      <c r="J49" s="136"/>
      <c r="K49" s="136">
        <f>'実質公債費比率（分子）の構造'!N$45</f>
        <v>2998</v>
      </c>
      <c r="L49" s="136"/>
      <c r="M49" s="136"/>
      <c r="N49" s="136">
        <f>'実質公債費比率（分子）の構造'!O$45</f>
        <v>2728</v>
      </c>
      <c r="O49" s="136"/>
      <c r="P49" s="136"/>
    </row>
    <row r="50" spans="1:16" x14ac:dyDescent="0.15">
      <c r="A50" s="136" t="s">
        <v>59</v>
      </c>
      <c r="B50" s="136" t="e">
        <f>NA()</f>
        <v>#N/A</v>
      </c>
      <c r="C50" s="136">
        <f>IF(ISNUMBER('実質公債費比率（分子）の構造'!K$53),'実質公債費比率（分子）の構造'!K$53,NA())</f>
        <v>1296</v>
      </c>
      <c r="D50" s="136" t="e">
        <f>NA()</f>
        <v>#N/A</v>
      </c>
      <c r="E50" s="136" t="e">
        <f>NA()</f>
        <v>#N/A</v>
      </c>
      <c r="F50" s="136">
        <f>IF(ISNUMBER('実質公債費比率（分子）の構造'!L$53),'実質公債費比率（分子）の構造'!L$53,NA())</f>
        <v>1074</v>
      </c>
      <c r="G50" s="136" t="e">
        <f>NA()</f>
        <v>#N/A</v>
      </c>
      <c r="H50" s="136" t="e">
        <f>NA()</f>
        <v>#N/A</v>
      </c>
      <c r="I50" s="136">
        <f>IF(ISNUMBER('実質公債費比率（分子）の構造'!M$53),'実質公債費比率（分子）の構造'!M$53,NA())</f>
        <v>611</v>
      </c>
      <c r="J50" s="136" t="e">
        <f>NA()</f>
        <v>#N/A</v>
      </c>
      <c r="K50" s="136" t="e">
        <f>NA()</f>
        <v>#N/A</v>
      </c>
      <c r="L50" s="136">
        <f>IF(ISNUMBER('実質公債費比率（分子）の構造'!N$53),'実質公債費比率（分子）の構造'!N$53,NA())</f>
        <v>819</v>
      </c>
      <c r="M50" s="136" t="e">
        <f>NA()</f>
        <v>#N/A</v>
      </c>
      <c r="N50" s="136" t="e">
        <f>NA()</f>
        <v>#N/A</v>
      </c>
      <c r="O50" s="136">
        <f>IF(ISNUMBER('実質公債費比率（分子）の構造'!O$53),'実質公債費比率（分子）の構造'!O$53,NA())</f>
        <v>184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26357</v>
      </c>
      <c r="E56" s="135"/>
      <c r="F56" s="135"/>
      <c r="G56" s="135">
        <f>'将来負担比率（分子）の構造'!J$51</f>
        <v>25961</v>
      </c>
      <c r="H56" s="135"/>
      <c r="I56" s="135"/>
      <c r="J56" s="135">
        <f>'将来負担比率（分子）の構造'!K$51</f>
        <v>24761</v>
      </c>
      <c r="K56" s="135"/>
      <c r="L56" s="135"/>
      <c r="M56" s="135">
        <f>'将来負担比率（分子）の構造'!L$51</f>
        <v>23599</v>
      </c>
      <c r="N56" s="135"/>
      <c r="O56" s="135"/>
      <c r="P56" s="135">
        <f>'将来負担比率（分子）の構造'!M$51</f>
        <v>22552</v>
      </c>
    </row>
    <row r="57" spans="1:16" x14ac:dyDescent="0.15">
      <c r="A57" s="135" t="s">
        <v>35</v>
      </c>
      <c r="B57" s="135"/>
      <c r="C57" s="135"/>
      <c r="D57" s="135">
        <f>'将来負担比率（分子）の構造'!I$50</f>
        <v>15916</v>
      </c>
      <c r="E57" s="135"/>
      <c r="F57" s="135"/>
      <c r="G57" s="135">
        <f>'将来負担比率（分子）の構造'!J$50</f>
        <v>14985</v>
      </c>
      <c r="H57" s="135"/>
      <c r="I57" s="135"/>
      <c r="J57" s="135">
        <f>'将来負担比率（分子）の構造'!K$50</f>
        <v>14333</v>
      </c>
      <c r="K57" s="135"/>
      <c r="L57" s="135"/>
      <c r="M57" s="135">
        <f>'将来負担比率（分子）の構造'!L$50</f>
        <v>13652</v>
      </c>
      <c r="N57" s="135"/>
      <c r="O57" s="135"/>
      <c r="P57" s="135">
        <f>'将来負担比率（分子）の構造'!M$50</f>
        <v>15861</v>
      </c>
    </row>
    <row r="58" spans="1:16" x14ac:dyDescent="0.15">
      <c r="A58" s="135" t="s">
        <v>34</v>
      </c>
      <c r="B58" s="135"/>
      <c r="C58" s="135"/>
      <c r="D58" s="135">
        <f>'将来負担比率（分子）の構造'!I$49</f>
        <v>6055</v>
      </c>
      <c r="E58" s="135"/>
      <c r="F58" s="135"/>
      <c r="G58" s="135">
        <f>'将来負担比率（分子）の構造'!J$49</f>
        <v>1532</v>
      </c>
      <c r="H58" s="135"/>
      <c r="I58" s="135"/>
      <c r="J58" s="135">
        <f>'将来負担比率（分子）の構造'!K$49</f>
        <v>3048</v>
      </c>
      <c r="K58" s="135"/>
      <c r="L58" s="135"/>
      <c r="M58" s="135">
        <f>'将来負担比率（分子）の構造'!L$49</f>
        <v>981</v>
      </c>
      <c r="N58" s="135"/>
      <c r="O58" s="135"/>
      <c r="P58" s="135">
        <f>'将来負担比率（分子）の構造'!M$49</f>
        <v>3299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6631</v>
      </c>
      <c r="C62" s="135"/>
      <c r="D62" s="135"/>
      <c r="E62" s="135">
        <f>'将来負担比率（分子）の構造'!J$45</f>
        <v>6248</v>
      </c>
      <c r="F62" s="135"/>
      <c r="G62" s="135"/>
      <c r="H62" s="135">
        <f>'将来負担比率（分子）の構造'!K$45</f>
        <v>6056</v>
      </c>
      <c r="I62" s="135"/>
      <c r="J62" s="135"/>
      <c r="K62" s="135">
        <f>'将来負担比率（分子）の構造'!L$45</f>
        <v>5865</v>
      </c>
      <c r="L62" s="135"/>
      <c r="M62" s="135"/>
      <c r="N62" s="135">
        <f>'将来負担比率（分子）の構造'!M$45</f>
        <v>5289</v>
      </c>
      <c r="O62" s="135"/>
      <c r="P62" s="135"/>
    </row>
    <row r="63" spans="1:16" x14ac:dyDescent="0.15">
      <c r="A63" s="135" t="s">
        <v>28</v>
      </c>
      <c r="B63" s="135">
        <f>'将来負担比率（分子）の構造'!I$44</f>
        <v>648</v>
      </c>
      <c r="C63" s="135"/>
      <c r="D63" s="135"/>
      <c r="E63" s="135">
        <f>'将来負担比率（分子）の構造'!J$44</f>
        <v>556</v>
      </c>
      <c r="F63" s="135"/>
      <c r="G63" s="135"/>
      <c r="H63" s="135">
        <f>'将来負担比率（分子）の構造'!K$44</f>
        <v>464</v>
      </c>
      <c r="I63" s="135"/>
      <c r="J63" s="135"/>
      <c r="K63" s="135">
        <f>'将来負担比率（分子）の構造'!L$44</f>
        <v>373</v>
      </c>
      <c r="L63" s="135"/>
      <c r="M63" s="135"/>
      <c r="N63" s="135">
        <f>'将来負担比率（分子）の構造'!M$44</f>
        <v>317</v>
      </c>
      <c r="O63" s="135"/>
      <c r="P63" s="135"/>
    </row>
    <row r="64" spans="1:16" x14ac:dyDescent="0.15">
      <c r="A64" s="135" t="s">
        <v>27</v>
      </c>
      <c r="B64" s="135">
        <f>'将来負担比率（分子）の構造'!I$43</f>
        <v>13356</v>
      </c>
      <c r="C64" s="135"/>
      <c r="D64" s="135"/>
      <c r="E64" s="135">
        <f>'将来負担比率（分子）の構造'!J$43</f>
        <v>12119</v>
      </c>
      <c r="F64" s="135"/>
      <c r="G64" s="135"/>
      <c r="H64" s="135">
        <f>'将来負担比率（分子）の構造'!K$43</f>
        <v>10800</v>
      </c>
      <c r="I64" s="135"/>
      <c r="J64" s="135"/>
      <c r="K64" s="135">
        <f>'将来負担比率（分子）の構造'!L$43</f>
        <v>9551</v>
      </c>
      <c r="L64" s="135"/>
      <c r="M64" s="135"/>
      <c r="N64" s="135">
        <f>'将来負担比率（分子）の構造'!M$43</f>
        <v>8396</v>
      </c>
      <c r="O64" s="135"/>
      <c r="P64" s="135"/>
    </row>
    <row r="65" spans="1:16" x14ac:dyDescent="0.15">
      <c r="A65" s="135" t="s">
        <v>26</v>
      </c>
      <c r="B65" s="135">
        <f>'将来負担比率（分子）の構造'!I$42</f>
        <v>5373</v>
      </c>
      <c r="C65" s="135"/>
      <c r="D65" s="135"/>
      <c r="E65" s="135">
        <f>'将来負担比率（分子）の構造'!J$42</f>
        <v>5233</v>
      </c>
      <c r="F65" s="135"/>
      <c r="G65" s="135"/>
      <c r="H65" s="135">
        <f>'将来負担比率（分子）の構造'!K$42</f>
        <v>5059</v>
      </c>
      <c r="I65" s="135"/>
      <c r="J65" s="135"/>
      <c r="K65" s="135">
        <f>'将来負担比率（分子）の構造'!L$42</f>
        <v>2188</v>
      </c>
      <c r="L65" s="135"/>
      <c r="M65" s="135"/>
      <c r="N65" s="135">
        <f>'将来負担比率（分子）の構造'!M$42</f>
        <v>2050</v>
      </c>
      <c r="O65" s="135"/>
      <c r="P65" s="135"/>
    </row>
    <row r="66" spans="1:16" x14ac:dyDescent="0.15">
      <c r="A66" s="135" t="s">
        <v>25</v>
      </c>
      <c r="B66" s="135">
        <f>'将来負担比率（分子）の構造'!I$41</f>
        <v>29380</v>
      </c>
      <c r="C66" s="135"/>
      <c r="D66" s="135"/>
      <c r="E66" s="135">
        <f>'将来負担比率（分子）の構造'!J$41</f>
        <v>27491</v>
      </c>
      <c r="F66" s="135"/>
      <c r="G66" s="135"/>
      <c r="H66" s="135">
        <f>'将来負担比率（分子）の構造'!K$41</f>
        <v>24867</v>
      </c>
      <c r="I66" s="135"/>
      <c r="J66" s="135"/>
      <c r="K66" s="135">
        <f>'将来負担比率（分子）の構造'!L$41</f>
        <v>24080</v>
      </c>
      <c r="L66" s="135"/>
      <c r="M66" s="135"/>
      <c r="N66" s="135">
        <f>'将来負担比率（分子）の構造'!M$41</f>
        <v>24009</v>
      </c>
      <c r="O66" s="135"/>
      <c r="P66" s="135"/>
    </row>
    <row r="67" spans="1:16" x14ac:dyDescent="0.15">
      <c r="A67" s="135" t="s">
        <v>63</v>
      </c>
      <c r="B67" s="135" t="e">
        <f>NA()</f>
        <v>#N/A</v>
      </c>
      <c r="C67" s="135">
        <f>IF(ISNUMBER('将来負担比率（分子）の構造'!I$52), IF('将来負担比率（分子）の構造'!I$52 &lt; 0, 0, '将来負担比率（分子）の構造'!I$52), NA())</f>
        <v>7060</v>
      </c>
      <c r="D67" s="135" t="e">
        <f>NA()</f>
        <v>#N/A</v>
      </c>
      <c r="E67" s="135" t="e">
        <f>NA()</f>
        <v>#N/A</v>
      </c>
      <c r="F67" s="135">
        <f>IF(ISNUMBER('将来負担比率（分子）の構造'!J$52), IF('将来負担比率（分子）の構造'!J$52 &lt; 0, 0, '将来負担比率（分子）の構造'!J$52), NA())</f>
        <v>9170</v>
      </c>
      <c r="G67" s="135" t="e">
        <f>NA()</f>
        <v>#N/A</v>
      </c>
      <c r="H67" s="135" t="e">
        <f>NA()</f>
        <v>#N/A</v>
      </c>
      <c r="I67" s="135">
        <f>IF(ISNUMBER('将来負担比率（分子）の構造'!K$52), IF('将来負担比率（分子）の構造'!K$52 &lt; 0, 0, '将来負担比率（分子）の構造'!K$52), NA())</f>
        <v>5102</v>
      </c>
      <c r="J67" s="135" t="e">
        <f>NA()</f>
        <v>#N/A</v>
      </c>
      <c r="K67" s="135" t="e">
        <f>NA()</f>
        <v>#N/A</v>
      </c>
      <c r="L67" s="135">
        <f>IF(ISNUMBER('将来負担比率（分子）の構造'!L$52), IF('将来負担比率（分子）の構造'!L$52 &lt; 0, 0, '将来負担比率（分子）の構造'!L$52), NA())</f>
        <v>3825</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206</v>
      </c>
      <c r="C5" s="674"/>
      <c r="D5" s="674"/>
      <c r="E5" s="674"/>
      <c r="F5" s="674"/>
      <c r="G5" s="674"/>
      <c r="H5" s="674"/>
      <c r="I5" s="674"/>
      <c r="J5" s="674"/>
      <c r="K5" s="674"/>
      <c r="L5" s="674"/>
      <c r="M5" s="674"/>
      <c r="N5" s="674"/>
      <c r="O5" s="674"/>
      <c r="P5" s="674"/>
      <c r="Q5" s="675"/>
      <c r="R5" s="636">
        <v>21716262</v>
      </c>
      <c r="S5" s="637"/>
      <c r="T5" s="637"/>
      <c r="U5" s="637"/>
      <c r="V5" s="637"/>
      <c r="W5" s="637"/>
      <c r="X5" s="637"/>
      <c r="Y5" s="684"/>
      <c r="Z5" s="697">
        <v>51.9</v>
      </c>
      <c r="AA5" s="697"/>
      <c r="AB5" s="697"/>
      <c r="AC5" s="697"/>
      <c r="AD5" s="698">
        <v>19923896</v>
      </c>
      <c r="AE5" s="698"/>
      <c r="AF5" s="698"/>
      <c r="AG5" s="698"/>
      <c r="AH5" s="698"/>
      <c r="AI5" s="698"/>
      <c r="AJ5" s="698"/>
      <c r="AK5" s="698"/>
      <c r="AL5" s="685">
        <v>88.6</v>
      </c>
      <c r="AM5" s="654"/>
      <c r="AN5" s="654"/>
      <c r="AO5" s="686"/>
      <c r="AP5" s="673" t="s">
        <v>207</v>
      </c>
      <c r="AQ5" s="674"/>
      <c r="AR5" s="674"/>
      <c r="AS5" s="674"/>
      <c r="AT5" s="674"/>
      <c r="AU5" s="674"/>
      <c r="AV5" s="674"/>
      <c r="AW5" s="674"/>
      <c r="AX5" s="674"/>
      <c r="AY5" s="674"/>
      <c r="AZ5" s="674"/>
      <c r="BA5" s="674"/>
      <c r="BB5" s="674"/>
      <c r="BC5" s="674"/>
      <c r="BD5" s="674"/>
      <c r="BE5" s="674"/>
      <c r="BF5" s="675"/>
      <c r="BG5" s="586">
        <v>19923897</v>
      </c>
      <c r="BH5" s="587"/>
      <c r="BI5" s="587"/>
      <c r="BJ5" s="587"/>
      <c r="BK5" s="587"/>
      <c r="BL5" s="587"/>
      <c r="BM5" s="587"/>
      <c r="BN5" s="588"/>
      <c r="BO5" s="639">
        <v>91.7</v>
      </c>
      <c r="BP5" s="639"/>
      <c r="BQ5" s="639"/>
      <c r="BR5" s="639"/>
      <c r="BS5" s="640">
        <v>54687</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208</v>
      </c>
      <c r="CS5" s="692"/>
      <c r="CT5" s="692"/>
      <c r="CU5" s="692"/>
      <c r="CV5" s="692"/>
      <c r="CW5" s="692"/>
      <c r="CX5" s="692"/>
      <c r="CY5" s="693"/>
      <c r="CZ5" s="691" t="s">
        <v>200</v>
      </c>
      <c r="DA5" s="692"/>
      <c r="DB5" s="692"/>
      <c r="DC5" s="693"/>
      <c r="DD5" s="691" t="s">
        <v>209</v>
      </c>
      <c r="DE5" s="692"/>
      <c r="DF5" s="692"/>
      <c r="DG5" s="692"/>
      <c r="DH5" s="692"/>
      <c r="DI5" s="692"/>
      <c r="DJ5" s="692"/>
      <c r="DK5" s="692"/>
      <c r="DL5" s="692"/>
      <c r="DM5" s="692"/>
      <c r="DN5" s="692"/>
      <c r="DO5" s="692"/>
      <c r="DP5" s="693"/>
      <c r="DQ5" s="691" t="s">
        <v>210</v>
      </c>
      <c r="DR5" s="692"/>
      <c r="DS5" s="692"/>
      <c r="DT5" s="692"/>
      <c r="DU5" s="692"/>
      <c r="DV5" s="692"/>
      <c r="DW5" s="692"/>
      <c r="DX5" s="692"/>
      <c r="DY5" s="692"/>
      <c r="DZ5" s="692"/>
      <c r="EA5" s="692"/>
      <c r="EB5" s="692"/>
      <c r="EC5" s="693"/>
    </row>
    <row r="6" spans="2:143" ht="11.25" customHeight="1" x14ac:dyDescent="0.15">
      <c r="B6" s="583" t="s">
        <v>211</v>
      </c>
      <c r="C6" s="584"/>
      <c r="D6" s="584"/>
      <c r="E6" s="584"/>
      <c r="F6" s="584"/>
      <c r="G6" s="584"/>
      <c r="H6" s="584"/>
      <c r="I6" s="584"/>
      <c r="J6" s="584"/>
      <c r="K6" s="584"/>
      <c r="L6" s="584"/>
      <c r="M6" s="584"/>
      <c r="N6" s="584"/>
      <c r="O6" s="584"/>
      <c r="P6" s="584"/>
      <c r="Q6" s="585"/>
      <c r="R6" s="586">
        <v>178745</v>
      </c>
      <c r="S6" s="587"/>
      <c r="T6" s="587"/>
      <c r="U6" s="587"/>
      <c r="V6" s="587"/>
      <c r="W6" s="587"/>
      <c r="X6" s="587"/>
      <c r="Y6" s="588"/>
      <c r="Z6" s="639">
        <v>0.4</v>
      </c>
      <c r="AA6" s="639"/>
      <c r="AB6" s="639"/>
      <c r="AC6" s="639"/>
      <c r="AD6" s="640">
        <v>178745</v>
      </c>
      <c r="AE6" s="640"/>
      <c r="AF6" s="640"/>
      <c r="AG6" s="640"/>
      <c r="AH6" s="640"/>
      <c r="AI6" s="640"/>
      <c r="AJ6" s="640"/>
      <c r="AK6" s="640"/>
      <c r="AL6" s="609">
        <v>0.8</v>
      </c>
      <c r="AM6" s="641"/>
      <c r="AN6" s="641"/>
      <c r="AO6" s="642"/>
      <c r="AP6" s="583" t="s">
        <v>212</v>
      </c>
      <c r="AQ6" s="584"/>
      <c r="AR6" s="584"/>
      <c r="AS6" s="584"/>
      <c r="AT6" s="584"/>
      <c r="AU6" s="584"/>
      <c r="AV6" s="584"/>
      <c r="AW6" s="584"/>
      <c r="AX6" s="584"/>
      <c r="AY6" s="584"/>
      <c r="AZ6" s="584"/>
      <c r="BA6" s="584"/>
      <c r="BB6" s="584"/>
      <c r="BC6" s="584"/>
      <c r="BD6" s="584"/>
      <c r="BE6" s="584"/>
      <c r="BF6" s="585"/>
      <c r="BG6" s="586">
        <v>19923897</v>
      </c>
      <c r="BH6" s="587"/>
      <c r="BI6" s="587"/>
      <c r="BJ6" s="587"/>
      <c r="BK6" s="587"/>
      <c r="BL6" s="587"/>
      <c r="BM6" s="587"/>
      <c r="BN6" s="588"/>
      <c r="BO6" s="639">
        <v>91.7</v>
      </c>
      <c r="BP6" s="639"/>
      <c r="BQ6" s="639"/>
      <c r="BR6" s="639"/>
      <c r="BS6" s="640">
        <v>54687</v>
      </c>
      <c r="BT6" s="640"/>
      <c r="BU6" s="640"/>
      <c r="BV6" s="640"/>
      <c r="BW6" s="640"/>
      <c r="BX6" s="640"/>
      <c r="BY6" s="640"/>
      <c r="BZ6" s="640"/>
      <c r="CA6" s="640"/>
      <c r="CB6" s="676"/>
      <c r="CD6" s="643" t="s">
        <v>213</v>
      </c>
      <c r="CE6" s="644"/>
      <c r="CF6" s="644"/>
      <c r="CG6" s="644"/>
      <c r="CH6" s="644"/>
      <c r="CI6" s="644"/>
      <c r="CJ6" s="644"/>
      <c r="CK6" s="644"/>
      <c r="CL6" s="644"/>
      <c r="CM6" s="644"/>
      <c r="CN6" s="644"/>
      <c r="CO6" s="644"/>
      <c r="CP6" s="644"/>
      <c r="CQ6" s="645"/>
      <c r="CR6" s="586">
        <v>349496</v>
      </c>
      <c r="CS6" s="587"/>
      <c r="CT6" s="587"/>
      <c r="CU6" s="587"/>
      <c r="CV6" s="587"/>
      <c r="CW6" s="587"/>
      <c r="CX6" s="587"/>
      <c r="CY6" s="588"/>
      <c r="CZ6" s="639">
        <v>0.9</v>
      </c>
      <c r="DA6" s="639"/>
      <c r="DB6" s="639"/>
      <c r="DC6" s="639"/>
      <c r="DD6" s="592" t="s">
        <v>214</v>
      </c>
      <c r="DE6" s="587"/>
      <c r="DF6" s="587"/>
      <c r="DG6" s="587"/>
      <c r="DH6" s="587"/>
      <c r="DI6" s="587"/>
      <c r="DJ6" s="587"/>
      <c r="DK6" s="587"/>
      <c r="DL6" s="587"/>
      <c r="DM6" s="587"/>
      <c r="DN6" s="587"/>
      <c r="DO6" s="587"/>
      <c r="DP6" s="588"/>
      <c r="DQ6" s="592">
        <v>349496</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184671</v>
      </c>
      <c r="S7" s="587"/>
      <c r="T7" s="587"/>
      <c r="U7" s="587"/>
      <c r="V7" s="587"/>
      <c r="W7" s="587"/>
      <c r="X7" s="587"/>
      <c r="Y7" s="588"/>
      <c r="Z7" s="639">
        <v>0.4</v>
      </c>
      <c r="AA7" s="639"/>
      <c r="AB7" s="639"/>
      <c r="AC7" s="639"/>
      <c r="AD7" s="640">
        <v>184671</v>
      </c>
      <c r="AE7" s="640"/>
      <c r="AF7" s="640"/>
      <c r="AG7" s="640"/>
      <c r="AH7" s="640"/>
      <c r="AI7" s="640"/>
      <c r="AJ7" s="640"/>
      <c r="AK7" s="640"/>
      <c r="AL7" s="609">
        <v>0.8</v>
      </c>
      <c r="AM7" s="641"/>
      <c r="AN7" s="641"/>
      <c r="AO7" s="642"/>
      <c r="AP7" s="583" t="s">
        <v>216</v>
      </c>
      <c r="AQ7" s="584"/>
      <c r="AR7" s="584"/>
      <c r="AS7" s="584"/>
      <c r="AT7" s="584"/>
      <c r="AU7" s="584"/>
      <c r="AV7" s="584"/>
      <c r="AW7" s="584"/>
      <c r="AX7" s="584"/>
      <c r="AY7" s="584"/>
      <c r="AZ7" s="584"/>
      <c r="BA7" s="584"/>
      <c r="BB7" s="584"/>
      <c r="BC7" s="584"/>
      <c r="BD7" s="584"/>
      <c r="BE7" s="584"/>
      <c r="BF7" s="585"/>
      <c r="BG7" s="586">
        <v>11264824</v>
      </c>
      <c r="BH7" s="587"/>
      <c r="BI7" s="587"/>
      <c r="BJ7" s="587"/>
      <c r="BK7" s="587"/>
      <c r="BL7" s="587"/>
      <c r="BM7" s="587"/>
      <c r="BN7" s="588"/>
      <c r="BO7" s="639">
        <v>51.9</v>
      </c>
      <c r="BP7" s="639"/>
      <c r="BQ7" s="639"/>
      <c r="BR7" s="639"/>
      <c r="BS7" s="640">
        <v>54687</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3396858</v>
      </c>
      <c r="CS7" s="587"/>
      <c r="CT7" s="587"/>
      <c r="CU7" s="587"/>
      <c r="CV7" s="587"/>
      <c r="CW7" s="587"/>
      <c r="CX7" s="587"/>
      <c r="CY7" s="588"/>
      <c r="CZ7" s="639">
        <v>8.4</v>
      </c>
      <c r="DA7" s="639"/>
      <c r="DB7" s="639"/>
      <c r="DC7" s="639"/>
      <c r="DD7" s="592">
        <v>7858</v>
      </c>
      <c r="DE7" s="587"/>
      <c r="DF7" s="587"/>
      <c r="DG7" s="587"/>
      <c r="DH7" s="587"/>
      <c r="DI7" s="587"/>
      <c r="DJ7" s="587"/>
      <c r="DK7" s="587"/>
      <c r="DL7" s="587"/>
      <c r="DM7" s="587"/>
      <c r="DN7" s="587"/>
      <c r="DO7" s="587"/>
      <c r="DP7" s="588"/>
      <c r="DQ7" s="592">
        <v>3004452</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125734</v>
      </c>
      <c r="S8" s="587"/>
      <c r="T8" s="587"/>
      <c r="U8" s="587"/>
      <c r="V8" s="587"/>
      <c r="W8" s="587"/>
      <c r="X8" s="587"/>
      <c r="Y8" s="588"/>
      <c r="Z8" s="639">
        <v>0.3</v>
      </c>
      <c r="AA8" s="639"/>
      <c r="AB8" s="639"/>
      <c r="AC8" s="639"/>
      <c r="AD8" s="640">
        <v>125734</v>
      </c>
      <c r="AE8" s="640"/>
      <c r="AF8" s="640"/>
      <c r="AG8" s="640"/>
      <c r="AH8" s="640"/>
      <c r="AI8" s="640"/>
      <c r="AJ8" s="640"/>
      <c r="AK8" s="640"/>
      <c r="AL8" s="609">
        <v>0.6</v>
      </c>
      <c r="AM8" s="641"/>
      <c r="AN8" s="641"/>
      <c r="AO8" s="642"/>
      <c r="AP8" s="583" t="s">
        <v>219</v>
      </c>
      <c r="AQ8" s="584"/>
      <c r="AR8" s="584"/>
      <c r="AS8" s="584"/>
      <c r="AT8" s="584"/>
      <c r="AU8" s="584"/>
      <c r="AV8" s="584"/>
      <c r="AW8" s="584"/>
      <c r="AX8" s="584"/>
      <c r="AY8" s="584"/>
      <c r="AZ8" s="584"/>
      <c r="BA8" s="584"/>
      <c r="BB8" s="584"/>
      <c r="BC8" s="584"/>
      <c r="BD8" s="584"/>
      <c r="BE8" s="584"/>
      <c r="BF8" s="585"/>
      <c r="BG8" s="586">
        <v>184249</v>
      </c>
      <c r="BH8" s="587"/>
      <c r="BI8" s="587"/>
      <c r="BJ8" s="587"/>
      <c r="BK8" s="587"/>
      <c r="BL8" s="587"/>
      <c r="BM8" s="587"/>
      <c r="BN8" s="588"/>
      <c r="BO8" s="639">
        <v>0.8</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16450467</v>
      </c>
      <c r="CS8" s="587"/>
      <c r="CT8" s="587"/>
      <c r="CU8" s="587"/>
      <c r="CV8" s="587"/>
      <c r="CW8" s="587"/>
      <c r="CX8" s="587"/>
      <c r="CY8" s="588"/>
      <c r="CZ8" s="639">
        <v>40.6</v>
      </c>
      <c r="DA8" s="639"/>
      <c r="DB8" s="639"/>
      <c r="DC8" s="639"/>
      <c r="DD8" s="592">
        <v>609105</v>
      </c>
      <c r="DE8" s="587"/>
      <c r="DF8" s="587"/>
      <c r="DG8" s="587"/>
      <c r="DH8" s="587"/>
      <c r="DI8" s="587"/>
      <c r="DJ8" s="587"/>
      <c r="DK8" s="587"/>
      <c r="DL8" s="587"/>
      <c r="DM8" s="587"/>
      <c r="DN8" s="587"/>
      <c r="DO8" s="587"/>
      <c r="DP8" s="588"/>
      <c r="DQ8" s="592">
        <v>8784896</v>
      </c>
      <c r="DR8" s="587"/>
      <c r="DS8" s="587"/>
      <c r="DT8" s="587"/>
      <c r="DU8" s="587"/>
      <c r="DV8" s="587"/>
      <c r="DW8" s="587"/>
      <c r="DX8" s="587"/>
      <c r="DY8" s="587"/>
      <c r="DZ8" s="587"/>
      <c r="EA8" s="587"/>
      <c r="EB8" s="587"/>
      <c r="EC8" s="622"/>
    </row>
    <row r="9" spans="2:143" ht="11.25" customHeight="1" x14ac:dyDescent="0.15">
      <c r="B9" s="583" t="s">
        <v>221</v>
      </c>
      <c r="C9" s="584"/>
      <c r="D9" s="584"/>
      <c r="E9" s="584"/>
      <c r="F9" s="584"/>
      <c r="G9" s="584"/>
      <c r="H9" s="584"/>
      <c r="I9" s="584"/>
      <c r="J9" s="584"/>
      <c r="K9" s="584"/>
      <c r="L9" s="584"/>
      <c r="M9" s="584"/>
      <c r="N9" s="584"/>
      <c r="O9" s="584"/>
      <c r="P9" s="584"/>
      <c r="Q9" s="585"/>
      <c r="R9" s="586">
        <v>163902</v>
      </c>
      <c r="S9" s="587"/>
      <c r="T9" s="587"/>
      <c r="U9" s="587"/>
      <c r="V9" s="587"/>
      <c r="W9" s="587"/>
      <c r="X9" s="587"/>
      <c r="Y9" s="588"/>
      <c r="Z9" s="639">
        <v>0.4</v>
      </c>
      <c r="AA9" s="639"/>
      <c r="AB9" s="639"/>
      <c r="AC9" s="639"/>
      <c r="AD9" s="640">
        <v>163902</v>
      </c>
      <c r="AE9" s="640"/>
      <c r="AF9" s="640"/>
      <c r="AG9" s="640"/>
      <c r="AH9" s="640"/>
      <c r="AI9" s="640"/>
      <c r="AJ9" s="640"/>
      <c r="AK9" s="640"/>
      <c r="AL9" s="609">
        <v>0.7</v>
      </c>
      <c r="AM9" s="641"/>
      <c r="AN9" s="641"/>
      <c r="AO9" s="642"/>
      <c r="AP9" s="583" t="s">
        <v>222</v>
      </c>
      <c r="AQ9" s="584"/>
      <c r="AR9" s="584"/>
      <c r="AS9" s="584"/>
      <c r="AT9" s="584"/>
      <c r="AU9" s="584"/>
      <c r="AV9" s="584"/>
      <c r="AW9" s="584"/>
      <c r="AX9" s="584"/>
      <c r="AY9" s="584"/>
      <c r="AZ9" s="584"/>
      <c r="BA9" s="584"/>
      <c r="BB9" s="584"/>
      <c r="BC9" s="584"/>
      <c r="BD9" s="584"/>
      <c r="BE9" s="584"/>
      <c r="BF9" s="585"/>
      <c r="BG9" s="586">
        <v>10225255</v>
      </c>
      <c r="BH9" s="587"/>
      <c r="BI9" s="587"/>
      <c r="BJ9" s="587"/>
      <c r="BK9" s="587"/>
      <c r="BL9" s="587"/>
      <c r="BM9" s="587"/>
      <c r="BN9" s="588"/>
      <c r="BO9" s="639">
        <v>47.1</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3213298</v>
      </c>
      <c r="CS9" s="587"/>
      <c r="CT9" s="587"/>
      <c r="CU9" s="587"/>
      <c r="CV9" s="587"/>
      <c r="CW9" s="587"/>
      <c r="CX9" s="587"/>
      <c r="CY9" s="588"/>
      <c r="CZ9" s="639">
        <v>7.9</v>
      </c>
      <c r="DA9" s="639"/>
      <c r="DB9" s="639"/>
      <c r="DC9" s="639"/>
      <c r="DD9" s="592">
        <v>120834</v>
      </c>
      <c r="DE9" s="587"/>
      <c r="DF9" s="587"/>
      <c r="DG9" s="587"/>
      <c r="DH9" s="587"/>
      <c r="DI9" s="587"/>
      <c r="DJ9" s="587"/>
      <c r="DK9" s="587"/>
      <c r="DL9" s="587"/>
      <c r="DM9" s="587"/>
      <c r="DN9" s="587"/>
      <c r="DO9" s="587"/>
      <c r="DP9" s="588"/>
      <c r="DQ9" s="592">
        <v>2489791</v>
      </c>
      <c r="DR9" s="587"/>
      <c r="DS9" s="587"/>
      <c r="DT9" s="587"/>
      <c r="DU9" s="587"/>
      <c r="DV9" s="587"/>
      <c r="DW9" s="587"/>
      <c r="DX9" s="587"/>
      <c r="DY9" s="587"/>
      <c r="DZ9" s="587"/>
      <c r="EA9" s="587"/>
      <c r="EB9" s="587"/>
      <c r="EC9" s="622"/>
    </row>
    <row r="10" spans="2:143" ht="11.25" customHeight="1" x14ac:dyDescent="0.15">
      <c r="B10" s="583" t="s">
        <v>224</v>
      </c>
      <c r="C10" s="584"/>
      <c r="D10" s="584"/>
      <c r="E10" s="584"/>
      <c r="F10" s="584"/>
      <c r="G10" s="584"/>
      <c r="H10" s="584"/>
      <c r="I10" s="584"/>
      <c r="J10" s="584"/>
      <c r="K10" s="584"/>
      <c r="L10" s="584"/>
      <c r="M10" s="584"/>
      <c r="N10" s="584"/>
      <c r="O10" s="584"/>
      <c r="P10" s="584"/>
      <c r="Q10" s="585"/>
      <c r="R10" s="586">
        <v>1144907</v>
      </c>
      <c r="S10" s="587"/>
      <c r="T10" s="587"/>
      <c r="U10" s="587"/>
      <c r="V10" s="587"/>
      <c r="W10" s="587"/>
      <c r="X10" s="587"/>
      <c r="Y10" s="588"/>
      <c r="Z10" s="639">
        <v>2.7</v>
      </c>
      <c r="AA10" s="639"/>
      <c r="AB10" s="639"/>
      <c r="AC10" s="639"/>
      <c r="AD10" s="640">
        <v>1144907</v>
      </c>
      <c r="AE10" s="640"/>
      <c r="AF10" s="640"/>
      <c r="AG10" s="640"/>
      <c r="AH10" s="640"/>
      <c r="AI10" s="640"/>
      <c r="AJ10" s="640"/>
      <c r="AK10" s="640"/>
      <c r="AL10" s="609">
        <v>5.0999999999999996</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304751</v>
      </c>
      <c r="BH10" s="587"/>
      <c r="BI10" s="587"/>
      <c r="BJ10" s="587"/>
      <c r="BK10" s="587"/>
      <c r="BL10" s="587"/>
      <c r="BM10" s="587"/>
      <c r="BN10" s="588"/>
      <c r="BO10" s="639">
        <v>1.4</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178766</v>
      </c>
      <c r="CS10" s="587"/>
      <c r="CT10" s="587"/>
      <c r="CU10" s="587"/>
      <c r="CV10" s="587"/>
      <c r="CW10" s="587"/>
      <c r="CX10" s="587"/>
      <c r="CY10" s="588"/>
      <c r="CZ10" s="639">
        <v>0.4</v>
      </c>
      <c r="DA10" s="639"/>
      <c r="DB10" s="639"/>
      <c r="DC10" s="639"/>
      <c r="DD10" s="592" t="s">
        <v>111</v>
      </c>
      <c r="DE10" s="587"/>
      <c r="DF10" s="587"/>
      <c r="DG10" s="587"/>
      <c r="DH10" s="587"/>
      <c r="DI10" s="587"/>
      <c r="DJ10" s="587"/>
      <c r="DK10" s="587"/>
      <c r="DL10" s="587"/>
      <c r="DM10" s="587"/>
      <c r="DN10" s="587"/>
      <c r="DO10" s="587"/>
      <c r="DP10" s="588"/>
      <c r="DQ10" s="592">
        <v>149594</v>
      </c>
      <c r="DR10" s="587"/>
      <c r="DS10" s="587"/>
      <c r="DT10" s="587"/>
      <c r="DU10" s="587"/>
      <c r="DV10" s="587"/>
      <c r="DW10" s="587"/>
      <c r="DX10" s="587"/>
      <c r="DY10" s="587"/>
      <c r="DZ10" s="587"/>
      <c r="EA10" s="587"/>
      <c r="EB10" s="587"/>
      <c r="EC10" s="622"/>
    </row>
    <row r="11" spans="2:143" ht="11.25" customHeight="1" x14ac:dyDescent="0.15">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550569</v>
      </c>
      <c r="BH11" s="587"/>
      <c r="BI11" s="587"/>
      <c r="BJ11" s="587"/>
      <c r="BK11" s="587"/>
      <c r="BL11" s="587"/>
      <c r="BM11" s="587"/>
      <c r="BN11" s="588"/>
      <c r="BO11" s="639">
        <v>2.5</v>
      </c>
      <c r="BP11" s="639"/>
      <c r="BQ11" s="639"/>
      <c r="BR11" s="639"/>
      <c r="BS11" s="592">
        <v>54687</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61427</v>
      </c>
      <c r="CS11" s="587"/>
      <c r="CT11" s="587"/>
      <c r="CU11" s="587"/>
      <c r="CV11" s="587"/>
      <c r="CW11" s="587"/>
      <c r="CX11" s="587"/>
      <c r="CY11" s="588"/>
      <c r="CZ11" s="639">
        <v>0.2</v>
      </c>
      <c r="DA11" s="639"/>
      <c r="DB11" s="639"/>
      <c r="DC11" s="639"/>
      <c r="DD11" s="592" t="s">
        <v>111</v>
      </c>
      <c r="DE11" s="587"/>
      <c r="DF11" s="587"/>
      <c r="DG11" s="587"/>
      <c r="DH11" s="587"/>
      <c r="DI11" s="587"/>
      <c r="DJ11" s="587"/>
      <c r="DK11" s="587"/>
      <c r="DL11" s="587"/>
      <c r="DM11" s="587"/>
      <c r="DN11" s="587"/>
      <c r="DO11" s="587"/>
      <c r="DP11" s="588"/>
      <c r="DQ11" s="592">
        <v>57463</v>
      </c>
      <c r="DR11" s="587"/>
      <c r="DS11" s="587"/>
      <c r="DT11" s="587"/>
      <c r="DU11" s="587"/>
      <c r="DV11" s="587"/>
      <c r="DW11" s="587"/>
      <c r="DX11" s="587"/>
      <c r="DY11" s="587"/>
      <c r="DZ11" s="587"/>
      <c r="EA11" s="587"/>
      <c r="EB11" s="587"/>
      <c r="EC11" s="622"/>
    </row>
    <row r="12" spans="2:143" ht="11.25" customHeight="1" x14ac:dyDescent="0.15">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7708102</v>
      </c>
      <c r="BH12" s="587"/>
      <c r="BI12" s="587"/>
      <c r="BJ12" s="587"/>
      <c r="BK12" s="587"/>
      <c r="BL12" s="587"/>
      <c r="BM12" s="587"/>
      <c r="BN12" s="588"/>
      <c r="BO12" s="639">
        <v>35.5</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85150</v>
      </c>
      <c r="CS12" s="587"/>
      <c r="CT12" s="587"/>
      <c r="CU12" s="587"/>
      <c r="CV12" s="587"/>
      <c r="CW12" s="587"/>
      <c r="CX12" s="587"/>
      <c r="CY12" s="588"/>
      <c r="CZ12" s="639">
        <v>0.2</v>
      </c>
      <c r="DA12" s="639"/>
      <c r="DB12" s="639"/>
      <c r="DC12" s="639"/>
      <c r="DD12" s="592" t="s">
        <v>111</v>
      </c>
      <c r="DE12" s="587"/>
      <c r="DF12" s="587"/>
      <c r="DG12" s="587"/>
      <c r="DH12" s="587"/>
      <c r="DI12" s="587"/>
      <c r="DJ12" s="587"/>
      <c r="DK12" s="587"/>
      <c r="DL12" s="587"/>
      <c r="DM12" s="587"/>
      <c r="DN12" s="587"/>
      <c r="DO12" s="587"/>
      <c r="DP12" s="588"/>
      <c r="DQ12" s="592">
        <v>75880</v>
      </c>
      <c r="DR12" s="587"/>
      <c r="DS12" s="587"/>
      <c r="DT12" s="587"/>
      <c r="DU12" s="587"/>
      <c r="DV12" s="587"/>
      <c r="DW12" s="587"/>
      <c r="DX12" s="587"/>
      <c r="DY12" s="587"/>
      <c r="DZ12" s="587"/>
      <c r="EA12" s="587"/>
      <c r="EB12" s="587"/>
      <c r="EC12" s="622"/>
    </row>
    <row r="13" spans="2:143" ht="11.25" customHeight="1" x14ac:dyDescent="0.15">
      <c r="B13" s="583" t="s">
        <v>233</v>
      </c>
      <c r="C13" s="584"/>
      <c r="D13" s="584"/>
      <c r="E13" s="584"/>
      <c r="F13" s="584"/>
      <c r="G13" s="584"/>
      <c r="H13" s="584"/>
      <c r="I13" s="584"/>
      <c r="J13" s="584"/>
      <c r="K13" s="584"/>
      <c r="L13" s="584"/>
      <c r="M13" s="584"/>
      <c r="N13" s="584"/>
      <c r="O13" s="584"/>
      <c r="P13" s="584"/>
      <c r="Q13" s="585"/>
      <c r="R13" s="586">
        <v>110380</v>
      </c>
      <c r="S13" s="587"/>
      <c r="T13" s="587"/>
      <c r="U13" s="587"/>
      <c r="V13" s="587"/>
      <c r="W13" s="587"/>
      <c r="X13" s="587"/>
      <c r="Y13" s="588"/>
      <c r="Z13" s="639">
        <v>0.3</v>
      </c>
      <c r="AA13" s="639"/>
      <c r="AB13" s="639"/>
      <c r="AC13" s="639"/>
      <c r="AD13" s="640">
        <v>110380</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7552353</v>
      </c>
      <c r="BH13" s="587"/>
      <c r="BI13" s="587"/>
      <c r="BJ13" s="587"/>
      <c r="BK13" s="587"/>
      <c r="BL13" s="587"/>
      <c r="BM13" s="587"/>
      <c r="BN13" s="588"/>
      <c r="BO13" s="639">
        <v>34.799999999999997</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8299307</v>
      </c>
      <c r="CS13" s="587"/>
      <c r="CT13" s="587"/>
      <c r="CU13" s="587"/>
      <c r="CV13" s="587"/>
      <c r="CW13" s="587"/>
      <c r="CX13" s="587"/>
      <c r="CY13" s="588"/>
      <c r="CZ13" s="639">
        <v>20.5</v>
      </c>
      <c r="DA13" s="639"/>
      <c r="DB13" s="639"/>
      <c r="DC13" s="639"/>
      <c r="DD13" s="592">
        <v>3900172</v>
      </c>
      <c r="DE13" s="587"/>
      <c r="DF13" s="587"/>
      <c r="DG13" s="587"/>
      <c r="DH13" s="587"/>
      <c r="DI13" s="587"/>
      <c r="DJ13" s="587"/>
      <c r="DK13" s="587"/>
      <c r="DL13" s="587"/>
      <c r="DM13" s="587"/>
      <c r="DN13" s="587"/>
      <c r="DO13" s="587"/>
      <c r="DP13" s="588"/>
      <c r="DQ13" s="592">
        <v>4200790</v>
      </c>
      <c r="DR13" s="587"/>
      <c r="DS13" s="587"/>
      <c r="DT13" s="587"/>
      <c r="DU13" s="587"/>
      <c r="DV13" s="587"/>
      <c r="DW13" s="587"/>
      <c r="DX13" s="587"/>
      <c r="DY13" s="587"/>
      <c r="DZ13" s="587"/>
      <c r="EA13" s="587"/>
      <c r="EB13" s="587"/>
      <c r="EC13" s="622"/>
    </row>
    <row r="14" spans="2:143" ht="11.25" customHeight="1" x14ac:dyDescent="0.15">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47199</v>
      </c>
      <c r="BH14" s="587"/>
      <c r="BI14" s="587"/>
      <c r="BJ14" s="587"/>
      <c r="BK14" s="587"/>
      <c r="BL14" s="587"/>
      <c r="BM14" s="587"/>
      <c r="BN14" s="588"/>
      <c r="BO14" s="639">
        <v>0.2</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1552732</v>
      </c>
      <c r="CS14" s="587"/>
      <c r="CT14" s="587"/>
      <c r="CU14" s="587"/>
      <c r="CV14" s="587"/>
      <c r="CW14" s="587"/>
      <c r="CX14" s="587"/>
      <c r="CY14" s="588"/>
      <c r="CZ14" s="639">
        <v>3.8</v>
      </c>
      <c r="DA14" s="639"/>
      <c r="DB14" s="639"/>
      <c r="DC14" s="639"/>
      <c r="DD14" s="592">
        <v>39318</v>
      </c>
      <c r="DE14" s="587"/>
      <c r="DF14" s="587"/>
      <c r="DG14" s="587"/>
      <c r="DH14" s="587"/>
      <c r="DI14" s="587"/>
      <c r="DJ14" s="587"/>
      <c r="DK14" s="587"/>
      <c r="DL14" s="587"/>
      <c r="DM14" s="587"/>
      <c r="DN14" s="587"/>
      <c r="DO14" s="587"/>
      <c r="DP14" s="588"/>
      <c r="DQ14" s="592">
        <v>1098098</v>
      </c>
      <c r="DR14" s="587"/>
      <c r="DS14" s="587"/>
      <c r="DT14" s="587"/>
      <c r="DU14" s="587"/>
      <c r="DV14" s="587"/>
      <c r="DW14" s="587"/>
      <c r="DX14" s="587"/>
      <c r="DY14" s="587"/>
      <c r="DZ14" s="587"/>
      <c r="EA14" s="587"/>
      <c r="EB14" s="587"/>
      <c r="EC14" s="622"/>
    </row>
    <row r="15" spans="2:143" ht="11.25" customHeight="1" x14ac:dyDescent="0.15">
      <c r="B15" s="583" t="s">
        <v>239</v>
      </c>
      <c r="C15" s="584"/>
      <c r="D15" s="584"/>
      <c r="E15" s="584"/>
      <c r="F15" s="584"/>
      <c r="G15" s="584"/>
      <c r="H15" s="584"/>
      <c r="I15" s="584"/>
      <c r="J15" s="584"/>
      <c r="K15" s="584"/>
      <c r="L15" s="584"/>
      <c r="M15" s="584"/>
      <c r="N15" s="584"/>
      <c r="O15" s="584"/>
      <c r="P15" s="584"/>
      <c r="Q15" s="585"/>
      <c r="R15" s="586">
        <v>68299</v>
      </c>
      <c r="S15" s="587"/>
      <c r="T15" s="587"/>
      <c r="U15" s="587"/>
      <c r="V15" s="587"/>
      <c r="W15" s="587"/>
      <c r="X15" s="587"/>
      <c r="Y15" s="588"/>
      <c r="Z15" s="639">
        <v>0.2</v>
      </c>
      <c r="AA15" s="639"/>
      <c r="AB15" s="639"/>
      <c r="AC15" s="639"/>
      <c r="AD15" s="640">
        <v>68299</v>
      </c>
      <c r="AE15" s="640"/>
      <c r="AF15" s="640"/>
      <c r="AG15" s="640"/>
      <c r="AH15" s="640"/>
      <c r="AI15" s="640"/>
      <c r="AJ15" s="640"/>
      <c r="AK15" s="640"/>
      <c r="AL15" s="609">
        <v>0.3</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903772</v>
      </c>
      <c r="BH15" s="587"/>
      <c r="BI15" s="587"/>
      <c r="BJ15" s="587"/>
      <c r="BK15" s="587"/>
      <c r="BL15" s="587"/>
      <c r="BM15" s="587"/>
      <c r="BN15" s="588"/>
      <c r="BO15" s="639">
        <v>4.2</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3966789</v>
      </c>
      <c r="CS15" s="587"/>
      <c r="CT15" s="587"/>
      <c r="CU15" s="587"/>
      <c r="CV15" s="587"/>
      <c r="CW15" s="587"/>
      <c r="CX15" s="587"/>
      <c r="CY15" s="588"/>
      <c r="CZ15" s="639">
        <v>9.8000000000000007</v>
      </c>
      <c r="DA15" s="639"/>
      <c r="DB15" s="639"/>
      <c r="DC15" s="639"/>
      <c r="DD15" s="592">
        <v>433660</v>
      </c>
      <c r="DE15" s="587"/>
      <c r="DF15" s="587"/>
      <c r="DG15" s="587"/>
      <c r="DH15" s="587"/>
      <c r="DI15" s="587"/>
      <c r="DJ15" s="587"/>
      <c r="DK15" s="587"/>
      <c r="DL15" s="587"/>
      <c r="DM15" s="587"/>
      <c r="DN15" s="587"/>
      <c r="DO15" s="587"/>
      <c r="DP15" s="588"/>
      <c r="DQ15" s="592">
        <v>2977503</v>
      </c>
      <c r="DR15" s="587"/>
      <c r="DS15" s="587"/>
      <c r="DT15" s="587"/>
      <c r="DU15" s="587"/>
      <c r="DV15" s="587"/>
      <c r="DW15" s="587"/>
      <c r="DX15" s="587"/>
      <c r="DY15" s="587"/>
      <c r="DZ15" s="587"/>
      <c r="EA15" s="587"/>
      <c r="EB15" s="587"/>
      <c r="EC15" s="622"/>
    </row>
    <row r="16" spans="2:143" ht="11.25" customHeight="1" x14ac:dyDescent="0.15">
      <c r="B16" s="583" t="s">
        <v>242</v>
      </c>
      <c r="C16" s="584"/>
      <c r="D16" s="584"/>
      <c r="E16" s="584"/>
      <c r="F16" s="584"/>
      <c r="G16" s="584"/>
      <c r="H16" s="584"/>
      <c r="I16" s="584"/>
      <c r="J16" s="584"/>
      <c r="K16" s="584"/>
      <c r="L16" s="584"/>
      <c r="M16" s="584"/>
      <c r="N16" s="584"/>
      <c r="O16" s="584"/>
      <c r="P16" s="584"/>
      <c r="Q16" s="585"/>
      <c r="R16" s="586">
        <v>497437</v>
      </c>
      <c r="S16" s="587"/>
      <c r="T16" s="587"/>
      <c r="U16" s="587"/>
      <c r="V16" s="587"/>
      <c r="W16" s="587"/>
      <c r="X16" s="587"/>
      <c r="Y16" s="588"/>
      <c r="Z16" s="639">
        <v>1.2</v>
      </c>
      <c r="AA16" s="639"/>
      <c r="AB16" s="639"/>
      <c r="AC16" s="639"/>
      <c r="AD16" s="640">
        <v>410878</v>
      </c>
      <c r="AE16" s="640"/>
      <c r="AF16" s="640"/>
      <c r="AG16" s="640"/>
      <c r="AH16" s="640"/>
      <c r="AI16" s="640"/>
      <c r="AJ16" s="640"/>
      <c r="AK16" s="640"/>
      <c r="AL16" s="609">
        <v>1.8</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4851</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1283</v>
      </c>
      <c r="DR16" s="587"/>
      <c r="DS16" s="587"/>
      <c r="DT16" s="587"/>
      <c r="DU16" s="587"/>
      <c r="DV16" s="587"/>
      <c r="DW16" s="587"/>
      <c r="DX16" s="587"/>
      <c r="DY16" s="587"/>
      <c r="DZ16" s="587"/>
      <c r="EA16" s="587"/>
      <c r="EB16" s="587"/>
      <c r="EC16" s="622"/>
    </row>
    <row r="17" spans="2:133" ht="11.25" customHeight="1" x14ac:dyDescent="0.15">
      <c r="B17" s="583" t="s">
        <v>245</v>
      </c>
      <c r="C17" s="584"/>
      <c r="D17" s="584"/>
      <c r="E17" s="584"/>
      <c r="F17" s="584"/>
      <c r="G17" s="584"/>
      <c r="H17" s="584"/>
      <c r="I17" s="584"/>
      <c r="J17" s="584"/>
      <c r="K17" s="584"/>
      <c r="L17" s="584"/>
      <c r="M17" s="584"/>
      <c r="N17" s="584"/>
      <c r="O17" s="584"/>
      <c r="P17" s="584"/>
      <c r="Q17" s="585"/>
      <c r="R17" s="586">
        <v>410878</v>
      </c>
      <c r="S17" s="587"/>
      <c r="T17" s="587"/>
      <c r="U17" s="587"/>
      <c r="V17" s="587"/>
      <c r="W17" s="587"/>
      <c r="X17" s="587"/>
      <c r="Y17" s="588"/>
      <c r="Z17" s="639">
        <v>1</v>
      </c>
      <c r="AA17" s="639"/>
      <c r="AB17" s="639"/>
      <c r="AC17" s="639"/>
      <c r="AD17" s="640">
        <v>410878</v>
      </c>
      <c r="AE17" s="640"/>
      <c r="AF17" s="640"/>
      <c r="AG17" s="640"/>
      <c r="AH17" s="640"/>
      <c r="AI17" s="640"/>
      <c r="AJ17" s="640"/>
      <c r="AK17" s="640"/>
      <c r="AL17" s="609">
        <v>1.8</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2981636</v>
      </c>
      <c r="CS17" s="587"/>
      <c r="CT17" s="587"/>
      <c r="CU17" s="587"/>
      <c r="CV17" s="587"/>
      <c r="CW17" s="587"/>
      <c r="CX17" s="587"/>
      <c r="CY17" s="588"/>
      <c r="CZ17" s="639">
        <v>7.4</v>
      </c>
      <c r="DA17" s="639"/>
      <c r="DB17" s="639"/>
      <c r="DC17" s="639"/>
      <c r="DD17" s="592" t="s">
        <v>111</v>
      </c>
      <c r="DE17" s="587"/>
      <c r="DF17" s="587"/>
      <c r="DG17" s="587"/>
      <c r="DH17" s="587"/>
      <c r="DI17" s="587"/>
      <c r="DJ17" s="587"/>
      <c r="DK17" s="587"/>
      <c r="DL17" s="587"/>
      <c r="DM17" s="587"/>
      <c r="DN17" s="587"/>
      <c r="DO17" s="587"/>
      <c r="DP17" s="588"/>
      <c r="DQ17" s="592">
        <v>2680510</v>
      </c>
      <c r="DR17" s="587"/>
      <c r="DS17" s="587"/>
      <c r="DT17" s="587"/>
      <c r="DU17" s="587"/>
      <c r="DV17" s="587"/>
      <c r="DW17" s="587"/>
      <c r="DX17" s="587"/>
      <c r="DY17" s="587"/>
      <c r="DZ17" s="587"/>
      <c r="EA17" s="587"/>
      <c r="EB17" s="587"/>
      <c r="EC17" s="622"/>
    </row>
    <row r="18" spans="2:133" ht="11.25" customHeight="1" x14ac:dyDescent="0.15">
      <c r="B18" s="583" t="s">
        <v>248</v>
      </c>
      <c r="C18" s="584"/>
      <c r="D18" s="584"/>
      <c r="E18" s="584"/>
      <c r="F18" s="584"/>
      <c r="G18" s="584"/>
      <c r="H18" s="584"/>
      <c r="I18" s="584"/>
      <c r="J18" s="584"/>
      <c r="K18" s="584"/>
      <c r="L18" s="584"/>
      <c r="M18" s="584"/>
      <c r="N18" s="584"/>
      <c r="O18" s="584"/>
      <c r="P18" s="584"/>
      <c r="Q18" s="585"/>
      <c r="R18" s="586">
        <v>86510</v>
      </c>
      <c r="S18" s="587"/>
      <c r="T18" s="587"/>
      <c r="U18" s="587"/>
      <c r="V18" s="587"/>
      <c r="W18" s="587"/>
      <c r="X18" s="587"/>
      <c r="Y18" s="588"/>
      <c r="Z18" s="639">
        <v>0.2</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x14ac:dyDescent="0.15">
      <c r="B19" s="583" t="s">
        <v>251</v>
      </c>
      <c r="C19" s="584"/>
      <c r="D19" s="584"/>
      <c r="E19" s="584"/>
      <c r="F19" s="584"/>
      <c r="G19" s="584"/>
      <c r="H19" s="584"/>
      <c r="I19" s="584"/>
      <c r="J19" s="584"/>
      <c r="K19" s="584"/>
      <c r="L19" s="584"/>
      <c r="M19" s="584"/>
      <c r="N19" s="584"/>
      <c r="O19" s="584"/>
      <c r="P19" s="584"/>
      <c r="Q19" s="585"/>
      <c r="R19" s="586">
        <v>49</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1792365</v>
      </c>
      <c r="BH19" s="587"/>
      <c r="BI19" s="587"/>
      <c r="BJ19" s="587"/>
      <c r="BK19" s="587"/>
      <c r="BL19" s="587"/>
      <c r="BM19" s="587"/>
      <c r="BN19" s="588"/>
      <c r="BO19" s="639">
        <v>8.3000000000000007</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x14ac:dyDescent="0.15">
      <c r="B20" s="583" t="s">
        <v>254</v>
      </c>
      <c r="C20" s="584"/>
      <c r="D20" s="584"/>
      <c r="E20" s="584"/>
      <c r="F20" s="584"/>
      <c r="G20" s="584"/>
      <c r="H20" s="584"/>
      <c r="I20" s="584"/>
      <c r="J20" s="584"/>
      <c r="K20" s="584"/>
      <c r="L20" s="584"/>
      <c r="M20" s="584"/>
      <c r="N20" s="584"/>
      <c r="O20" s="584"/>
      <c r="P20" s="584"/>
      <c r="Q20" s="585"/>
      <c r="R20" s="586">
        <v>24190337</v>
      </c>
      <c r="S20" s="587"/>
      <c r="T20" s="587"/>
      <c r="U20" s="587"/>
      <c r="V20" s="587"/>
      <c r="W20" s="587"/>
      <c r="X20" s="587"/>
      <c r="Y20" s="588"/>
      <c r="Z20" s="639">
        <v>57.8</v>
      </c>
      <c r="AA20" s="639"/>
      <c r="AB20" s="639"/>
      <c r="AC20" s="639"/>
      <c r="AD20" s="640">
        <v>22311412</v>
      </c>
      <c r="AE20" s="640"/>
      <c r="AF20" s="640"/>
      <c r="AG20" s="640"/>
      <c r="AH20" s="640"/>
      <c r="AI20" s="640"/>
      <c r="AJ20" s="640"/>
      <c r="AK20" s="640"/>
      <c r="AL20" s="609">
        <v>99.2</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1792365</v>
      </c>
      <c r="BH20" s="587"/>
      <c r="BI20" s="587"/>
      <c r="BJ20" s="587"/>
      <c r="BK20" s="587"/>
      <c r="BL20" s="587"/>
      <c r="BM20" s="587"/>
      <c r="BN20" s="588"/>
      <c r="BO20" s="639">
        <v>8.3000000000000007</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40540777</v>
      </c>
      <c r="CS20" s="587"/>
      <c r="CT20" s="587"/>
      <c r="CU20" s="587"/>
      <c r="CV20" s="587"/>
      <c r="CW20" s="587"/>
      <c r="CX20" s="587"/>
      <c r="CY20" s="588"/>
      <c r="CZ20" s="639">
        <v>100</v>
      </c>
      <c r="DA20" s="639"/>
      <c r="DB20" s="639"/>
      <c r="DC20" s="639"/>
      <c r="DD20" s="592">
        <v>5110947</v>
      </c>
      <c r="DE20" s="587"/>
      <c r="DF20" s="587"/>
      <c r="DG20" s="587"/>
      <c r="DH20" s="587"/>
      <c r="DI20" s="587"/>
      <c r="DJ20" s="587"/>
      <c r="DK20" s="587"/>
      <c r="DL20" s="587"/>
      <c r="DM20" s="587"/>
      <c r="DN20" s="587"/>
      <c r="DO20" s="587"/>
      <c r="DP20" s="588"/>
      <c r="DQ20" s="592">
        <v>25869756</v>
      </c>
      <c r="DR20" s="587"/>
      <c r="DS20" s="587"/>
      <c r="DT20" s="587"/>
      <c r="DU20" s="587"/>
      <c r="DV20" s="587"/>
      <c r="DW20" s="587"/>
      <c r="DX20" s="587"/>
      <c r="DY20" s="587"/>
      <c r="DZ20" s="587"/>
      <c r="EA20" s="587"/>
      <c r="EB20" s="587"/>
      <c r="EC20" s="622"/>
    </row>
    <row r="21" spans="2:133" ht="11.25" customHeight="1" x14ac:dyDescent="0.15">
      <c r="B21" s="583" t="s">
        <v>257</v>
      </c>
      <c r="C21" s="584"/>
      <c r="D21" s="584"/>
      <c r="E21" s="584"/>
      <c r="F21" s="584"/>
      <c r="G21" s="584"/>
      <c r="H21" s="584"/>
      <c r="I21" s="584"/>
      <c r="J21" s="584"/>
      <c r="K21" s="584"/>
      <c r="L21" s="584"/>
      <c r="M21" s="584"/>
      <c r="N21" s="584"/>
      <c r="O21" s="584"/>
      <c r="P21" s="584"/>
      <c r="Q21" s="585"/>
      <c r="R21" s="586">
        <v>12618</v>
      </c>
      <c r="S21" s="587"/>
      <c r="T21" s="587"/>
      <c r="U21" s="587"/>
      <c r="V21" s="587"/>
      <c r="W21" s="587"/>
      <c r="X21" s="587"/>
      <c r="Y21" s="588"/>
      <c r="Z21" s="639">
        <v>0</v>
      </c>
      <c r="AA21" s="639"/>
      <c r="AB21" s="639"/>
      <c r="AC21" s="639"/>
      <c r="AD21" s="640">
        <v>12618</v>
      </c>
      <c r="AE21" s="640"/>
      <c r="AF21" s="640"/>
      <c r="AG21" s="640"/>
      <c r="AH21" s="640"/>
      <c r="AI21" s="640"/>
      <c r="AJ21" s="640"/>
      <c r="AK21" s="640"/>
      <c r="AL21" s="609">
        <v>0.1</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259</v>
      </c>
      <c r="C22" s="584"/>
      <c r="D22" s="584"/>
      <c r="E22" s="584"/>
      <c r="F22" s="584"/>
      <c r="G22" s="584"/>
      <c r="H22" s="584"/>
      <c r="I22" s="584"/>
      <c r="J22" s="584"/>
      <c r="K22" s="584"/>
      <c r="L22" s="584"/>
      <c r="M22" s="584"/>
      <c r="N22" s="584"/>
      <c r="O22" s="584"/>
      <c r="P22" s="584"/>
      <c r="Q22" s="585"/>
      <c r="R22" s="586">
        <v>394847</v>
      </c>
      <c r="S22" s="587"/>
      <c r="T22" s="587"/>
      <c r="U22" s="587"/>
      <c r="V22" s="587"/>
      <c r="W22" s="587"/>
      <c r="X22" s="587"/>
      <c r="Y22" s="588"/>
      <c r="Z22" s="639">
        <v>0.9</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262</v>
      </c>
      <c r="C23" s="584"/>
      <c r="D23" s="584"/>
      <c r="E23" s="584"/>
      <c r="F23" s="584"/>
      <c r="G23" s="584"/>
      <c r="H23" s="584"/>
      <c r="I23" s="584"/>
      <c r="J23" s="584"/>
      <c r="K23" s="584"/>
      <c r="L23" s="584"/>
      <c r="M23" s="584"/>
      <c r="N23" s="584"/>
      <c r="O23" s="584"/>
      <c r="P23" s="584"/>
      <c r="Q23" s="585"/>
      <c r="R23" s="586">
        <v>739197</v>
      </c>
      <c r="S23" s="587"/>
      <c r="T23" s="587"/>
      <c r="U23" s="587"/>
      <c r="V23" s="587"/>
      <c r="W23" s="587"/>
      <c r="X23" s="587"/>
      <c r="Y23" s="588"/>
      <c r="Z23" s="639">
        <v>1.8</v>
      </c>
      <c r="AA23" s="639"/>
      <c r="AB23" s="639"/>
      <c r="AC23" s="639"/>
      <c r="AD23" s="640">
        <v>162383</v>
      </c>
      <c r="AE23" s="640"/>
      <c r="AF23" s="640"/>
      <c r="AG23" s="640"/>
      <c r="AH23" s="640"/>
      <c r="AI23" s="640"/>
      <c r="AJ23" s="640"/>
      <c r="AK23" s="640"/>
      <c r="AL23" s="609">
        <v>0.7</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v>1792365</v>
      </c>
      <c r="BH23" s="587"/>
      <c r="BI23" s="587"/>
      <c r="BJ23" s="587"/>
      <c r="BK23" s="587"/>
      <c r="BL23" s="587"/>
      <c r="BM23" s="587"/>
      <c r="BN23" s="588"/>
      <c r="BO23" s="639">
        <v>8.3000000000000007</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x14ac:dyDescent="0.15">
      <c r="B24" s="583" t="s">
        <v>269</v>
      </c>
      <c r="C24" s="584"/>
      <c r="D24" s="584"/>
      <c r="E24" s="584"/>
      <c r="F24" s="584"/>
      <c r="G24" s="584"/>
      <c r="H24" s="584"/>
      <c r="I24" s="584"/>
      <c r="J24" s="584"/>
      <c r="K24" s="584"/>
      <c r="L24" s="584"/>
      <c r="M24" s="584"/>
      <c r="N24" s="584"/>
      <c r="O24" s="584"/>
      <c r="P24" s="584"/>
      <c r="Q24" s="585"/>
      <c r="R24" s="586">
        <v>496717</v>
      </c>
      <c r="S24" s="587"/>
      <c r="T24" s="587"/>
      <c r="U24" s="587"/>
      <c r="V24" s="587"/>
      <c r="W24" s="587"/>
      <c r="X24" s="587"/>
      <c r="Y24" s="588"/>
      <c r="Z24" s="639">
        <v>1.2</v>
      </c>
      <c r="AA24" s="639"/>
      <c r="AB24" s="639"/>
      <c r="AC24" s="639"/>
      <c r="AD24" s="640" t="s">
        <v>111</v>
      </c>
      <c r="AE24" s="640"/>
      <c r="AF24" s="640"/>
      <c r="AG24" s="640"/>
      <c r="AH24" s="640"/>
      <c r="AI24" s="640"/>
      <c r="AJ24" s="640"/>
      <c r="AK24" s="640"/>
      <c r="AL24" s="609" t="s">
        <v>111</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18677613</v>
      </c>
      <c r="CS24" s="637"/>
      <c r="CT24" s="637"/>
      <c r="CU24" s="637"/>
      <c r="CV24" s="637"/>
      <c r="CW24" s="637"/>
      <c r="CX24" s="637"/>
      <c r="CY24" s="684"/>
      <c r="CZ24" s="688">
        <v>46.1</v>
      </c>
      <c r="DA24" s="689"/>
      <c r="DB24" s="689"/>
      <c r="DC24" s="690"/>
      <c r="DD24" s="683">
        <v>11781895</v>
      </c>
      <c r="DE24" s="637"/>
      <c r="DF24" s="637"/>
      <c r="DG24" s="637"/>
      <c r="DH24" s="637"/>
      <c r="DI24" s="637"/>
      <c r="DJ24" s="637"/>
      <c r="DK24" s="684"/>
      <c r="DL24" s="683">
        <v>11493358</v>
      </c>
      <c r="DM24" s="637"/>
      <c r="DN24" s="637"/>
      <c r="DO24" s="637"/>
      <c r="DP24" s="637"/>
      <c r="DQ24" s="637"/>
      <c r="DR24" s="637"/>
      <c r="DS24" s="637"/>
      <c r="DT24" s="637"/>
      <c r="DU24" s="637"/>
      <c r="DV24" s="684"/>
      <c r="DW24" s="685">
        <v>51.1</v>
      </c>
      <c r="DX24" s="654"/>
      <c r="DY24" s="654"/>
      <c r="DZ24" s="654"/>
      <c r="EA24" s="654"/>
      <c r="EB24" s="654"/>
      <c r="EC24" s="686"/>
    </row>
    <row r="25" spans="2:133" ht="11.25" customHeight="1" x14ac:dyDescent="0.15">
      <c r="B25" s="583" t="s">
        <v>272</v>
      </c>
      <c r="C25" s="584"/>
      <c r="D25" s="584"/>
      <c r="E25" s="584"/>
      <c r="F25" s="584"/>
      <c r="G25" s="584"/>
      <c r="H25" s="584"/>
      <c r="I25" s="584"/>
      <c r="J25" s="584"/>
      <c r="K25" s="584"/>
      <c r="L25" s="584"/>
      <c r="M25" s="584"/>
      <c r="N25" s="584"/>
      <c r="O25" s="584"/>
      <c r="P25" s="584"/>
      <c r="Q25" s="585"/>
      <c r="R25" s="586">
        <v>5438390</v>
      </c>
      <c r="S25" s="587"/>
      <c r="T25" s="587"/>
      <c r="U25" s="587"/>
      <c r="V25" s="587"/>
      <c r="W25" s="587"/>
      <c r="X25" s="587"/>
      <c r="Y25" s="588"/>
      <c r="Z25" s="639">
        <v>13</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6961675</v>
      </c>
      <c r="CS25" s="605"/>
      <c r="CT25" s="605"/>
      <c r="CU25" s="605"/>
      <c r="CV25" s="605"/>
      <c r="CW25" s="605"/>
      <c r="CX25" s="605"/>
      <c r="CY25" s="606"/>
      <c r="CZ25" s="589">
        <v>17.2</v>
      </c>
      <c r="DA25" s="607"/>
      <c r="DB25" s="607"/>
      <c r="DC25" s="608"/>
      <c r="DD25" s="592">
        <v>6438566</v>
      </c>
      <c r="DE25" s="605"/>
      <c r="DF25" s="605"/>
      <c r="DG25" s="605"/>
      <c r="DH25" s="605"/>
      <c r="DI25" s="605"/>
      <c r="DJ25" s="605"/>
      <c r="DK25" s="606"/>
      <c r="DL25" s="592">
        <v>6266727</v>
      </c>
      <c r="DM25" s="605"/>
      <c r="DN25" s="605"/>
      <c r="DO25" s="605"/>
      <c r="DP25" s="605"/>
      <c r="DQ25" s="605"/>
      <c r="DR25" s="605"/>
      <c r="DS25" s="605"/>
      <c r="DT25" s="605"/>
      <c r="DU25" s="605"/>
      <c r="DV25" s="606"/>
      <c r="DW25" s="609">
        <v>27.9</v>
      </c>
      <c r="DX25" s="610"/>
      <c r="DY25" s="610"/>
      <c r="DZ25" s="610"/>
      <c r="EA25" s="610"/>
      <c r="EB25" s="610"/>
      <c r="EC25" s="611"/>
    </row>
    <row r="26" spans="2:133" ht="11.25" customHeight="1" x14ac:dyDescent="0.15">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4246240</v>
      </c>
      <c r="CS26" s="587"/>
      <c r="CT26" s="587"/>
      <c r="CU26" s="587"/>
      <c r="CV26" s="587"/>
      <c r="CW26" s="587"/>
      <c r="CX26" s="587"/>
      <c r="CY26" s="588"/>
      <c r="CZ26" s="589">
        <v>10.5</v>
      </c>
      <c r="DA26" s="607"/>
      <c r="DB26" s="607"/>
      <c r="DC26" s="608"/>
      <c r="DD26" s="592">
        <v>3839201</v>
      </c>
      <c r="DE26" s="587"/>
      <c r="DF26" s="587"/>
      <c r="DG26" s="587"/>
      <c r="DH26" s="587"/>
      <c r="DI26" s="587"/>
      <c r="DJ26" s="587"/>
      <c r="DK26" s="588"/>
      <c r="DL26" s="592" t="s">
        <v>214</v>
      </c>
      <c r="DM26" s="587"/>
      <c r="DN26" s="587"/>
      <c r="DO26" s="587"/>
      <c r="DP26" s="587"/>
      <c r="DQ26" s="587"/>
      <c r="DR26" s="587"/>
      <c r="DS26" s="587"/>
      <c r="DT26" s="587"/>
      <c r="DU26" s="587"/>
      <c r="DV26" s="588"/>
      <c r="DW26" s="609" t="s">
        <v>214</v>
      </c>
      <c r="DX26" s="610"/>
      <c r="DY26" s="610"/>
      <c r="DZ26" s="610"/>
      <c r="EA26" s="610"/>
      <c r="EB26" s="610"/>
      <c r="EC26" s="611"/>
    </row>
    <row r="27" spans="2:133" ht="11.25" customHeight="1" x14ac:dyDescent="0.15">
      <c r="B27" s="583" t="s">
        <v>278</v>
      </c>
      <c r="C27" s="584"/>
      <c r="D27" s="584"/>
      <c r="E27" s="584"/>
      <c r="F27" s="584"/>
      <c r="G27" s="584"/>
      <c r="H27" s="584"/>
      <c r="I27" s="584"/>
      <c r="J27" s="584"/>
      <c r="K27" s="584"/>
      <c r="L27" s="584"/>
      <c r="M27" s="584"/>
      <c r="N27" s="584"/>
      <c r="O27" s="584"/>
      <c r="P27" s="584"/>
      <c r="Q27" s="585"/>
      <c r="R27" s="586">
        <v>4741495</v>
      </c>
      <c r="S27" s="587"/>
      <c r="T27" s="587"/>
      <c r="U27" s="587"/>
      <c r="V27" s="587"/>
      <c r="W27" s="587"/>
      <c r="X27" s="587"/>
      <c r="Y27" s="588"/>
      <c r="Z27" s="639">
        <v>11.3</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21716262</v>
      </c>
      <c r="BH27" s="587"/>
      <c r="BI27" s="587"/>
      <c r="BJ27" s="587"/>
      <c r="BK27" s="587"/>
      <c r="BL27" s="587"/>
      <c r="BM27" s="587"/>
      <c r="BN27" s="588"/>
      <c r="BO27" s="639">
        <v>100</v>
      </c>
      <c r="BP27" s="639"/>
      <c r="BQ27" s="639"/>
      <c r="BR27" s="639"/>
      <c r="BS27" s="592">
        <v>54687</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8734302</v>
      </c>
      <c r="CS27" s="605"/>
      <c r="CT27" s="605"/>
      <c r="CU27" s="605"/>
      <c r="CV27" s="605"/>
      <c r="CW27" s="605"/>
      <c r="CX27" s="605"/>
      <c r="CY27" s="606"/>
      <c r="CZ27" s="589">
        <v>21.5</v>
      </c>
      <c r="DA27" s="607"/>
      <c r="DB27" s="607"/>
      <c r="DC27" s="608"/>
      <c r="DD27" s="592">
        <v>2662819</v>
      </c>
      <c r="DE27" s="605"/>
      <c r="DF27" s="605"/>
      <c r="DG27" s="605"/>
      <c r="DH27" s="605"/>
      <c r="DI27" s="605"/>
      <c r="DJ27" s="605"/>
      <c r="DK27" s="606"/>
      <c r="DL27" s="592">
        <v>2578967</v>
      </c>
      <c r="DM27" s="605"/>
      <c r="DN27" s="605"/>
      <c r="DO27" s="605"/>
      <c r="DP27" s="605"/>
      <c r="DQ27" s="605"/>
      <c r="DR27" s="605"/>
      <c r="DS27" s="605"/>
      <c r="DT27" s="605"/>
      <c r="DU27" s="605"/>
      <c r="DV27" s="606"/>
      <c r="DW27" s="609">
        <v>11.5</v>
      </c>
      <c r="DX27" s="610"/>
      <c r="DY27" s="610"/>
      <c r="DZ27" s="610"/>
      <c r="EA27" s="610"/>
      <c r="EB27" s="610"/>
      <c r="EC27" s="611"/>
    </row>
    <row r="28" spans="2:133" ht="11.25" customHeight="1" x14ac:dyDescent="0.15">
      <c r="B28" s="583" t="s">
        <v>281</v>
      </c>
      <c r="C28" s="584"/>
      <c r="D28" s="584"/>
      <c r="E28" s="584"/>
      <c r="F28" s="584"/>
      <c r="G28" s="584"/>
      <c r="H28" s="584"/>
      <c r="I28" s="584"/>
      <c r="J28" s="584"/>
      <c r="K28" s="584"/>
      <c r="L28" s="584"/>
      <c r="M28" s="584"/>
      <c r="N28" s="584"/>
      <c r="O28" s="584"/>
      <c r="P28" s="584"/>
      <c r="Q28" s="585"/>
      <c r="R28" s="586">
        <v>155254</v>
      </c>
      <c r="S28" s="587"/>
      <c r="T28" s="587"/>
      <c r="U28" s="587"/>
      <c r="V28" s="587"/>
      <c r="W28" s="587"/>
      <c r="X28" s="587"/>
      <c r="Y28" s="588"/>
      <c r="Z28" s="639">
        <v>0.4</v>
      </c>
      <c r="AA28" s="639"/>
      <c r="AB28" s="639"/>
      <c r="AC28" s="639"/>
      <c r="AD28" s="640" t="s">
        <v>111</v>
      </c>
      <c r="AE28" s="640"/>
      <c r="AF28" s="640"/>
      <c r="AG28" s="640"/>
      <c r="AH28" s="640"/>
      <c r="AI28" s="640"/>
      <c r="AJ28" s="640"/>
      <c r="AK28" s="640"/>
      <c r="AL28" s="609" t="s">
        <v>111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2981636</v>
      </c>
      <c r="CS28" s="587"/>
      <c r="CT28" s="587"/>
      <c r="CU28" s="587"/>
      <c r="CV28" s="587"/>
      <c r="CW28" s="587"/>
      <c r="CX28" s="587"/>
      <c r="CY28" s="588"/>
      <c r="CZ28" s="589">
        <v>7.4</v>
      </c>
      <c r="DA28" s="607"/>
      <c r="DB28" s="607"/>
      <c r="DC28" s="608"/>
      <c r="DD28" s="592">
        <v>2680510</v>
      </c>
      <c r="DE28" s="587"/>
      <c r="DF28" s="587"/>
      <c r="DG28" s="587"/>
      <c r="DH28" s="587"/>
      <c r="DI28" s="587"/>
      <c r="DJ28" s="587"/>
      <c r="DK28" s="588"/>
      <c r="DL28" s="592">
        <v>2647664</v>
      </c>
      <c r="DM28" s="587"/>
      <c r="DN28" s="587"/>
      <c r="DO28" s="587"/>
      <c r="DP28" s="587"/>
      <c r="DQ28" s="587"/>
      <c r="DR28" s="587"/>
      <c r="DS28" s="587"/>
      <c r="DT28" s="587"/>
      <c r="DU28" s="587"/>
      <c r="DV28" s="588"/>
      <c r="DW28" s="609">
        <v>11.8</v>
      </c>
      <c r="DX28" s="610"/>
      <c r="DY28" s="610"/>
      <c r="DZ28" s="610"/>
      <c r="EA28" s="610"/>
      <c r="EB28" s="610"/>
      <c r="EC28" s="611"/>
    </row>
    <row r="29" spans="2:133" ht="11.25" customHeight="1" x14ac:dyDescent="0.15">
      <c r="B29" s="583" t="s">
        <v>283</v>
      </c>
      <c r="C29" s="584"/>
      <c r="D29" s="584"/>
      <c r="E29" s="584"/>
      <c r="F29" s="584"/>
      <c r="G29" s="584"/>
      <c r="H29" s="584"/>
      <c r="I29" s="584"/>
      <c r="J29" s="584"/>
      <c r="K29" s="584"/>
      <c r="L29" s="584"/>
      <c r="M29" s="584"/>
      <c r="N29" s="584"/>
      <c r="O29" s="584"/>
      <c r="P29" s="584"/>
      <c r="Q29" s="585"/>
      <c r="R29" s="586">
        <v>21252</v>
      </c>
      <c r="S29" s="587"/>
      <c r="T29" s="587"/>
      <c r="U29" s="587"/>
      <c r="V29" s="587"/>
      <c r="W29" s="587"/>
      <c r="X29" s="587"/>
      <c r="Y29" s="588"/>
      <c r="Z29" s="639">
        <v>0.1</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58</v>
      </c>
      <c r="CG29" s="620"/>
      <c r="CH29" s="620"/>
      <c r="CI29" s="620"/>
      <c r="CJ29" s="620"/>
      <c r="CK29" s="620"/>
      <c r="CL29" s="620"/>
      <c r="CM29" s="620"/>
      <c r="CN29" s="620"/>
      <c r="CO29" s="620"/>
      <c r="CP29" s="620"/>
      <c r="CQ29" s="621"/>
      <c r="CR29" s="586">
        <v>2976467</v>
      </c>
      <c r="CS29" s="605"/>
      <c r="CT29" s="605"/>
      <c r="CU29" s="605"/>
      <c r="CV29" s="605"/>
      <c r="CW29" s="605"/>
      <c r="CX29" s="605"/>
      <c r="CY29" s="606"/>
      <c r="CZ29" s="589">
        <v>7.3</v>
      </c>
      <c r="DA29" s="607"/>
      <c r="DB29" s="607"/>
      <c r="DC29" s="608"/>
      <c r="DD29" s="592">
        <v>2675341</v>
      </c>
      <c r="DE29" s="605"/>
      <c r="DF29" s="605"/>
      <c r="DG29" s="605"/>
      <c r="DH29" s="605"/>
      <c r="DI29" s="605"/>
      <c r="DJ29" s="605"/>
      <c r="DK29" s="606"/>
      <c r="DL29" s="592">
        <v>2642495</v>
      </c>
      <c r="DM29" s="605"/>
      <c r="DN29" s="605"/>
      <c r="DO29" s="605"/>
      <c r="DP29" s="605"/>
      <c r="DQ29" s="605"/>
      <c r="DR29" s="605"/>
      <c r="DS29" s="605"/>
      <c r="DT29" s="605"/>
      <c r="DU29" s="605"/>
      <c r="DV29" s="606"/>
      <c r="DW29" s="609">
        <v>11.8</v>
      </c>
      <c r="DX29" s="610"/>
      <c r="DY29" s="610"/>
      <c r="DZ29" s="610"/>
      <c r="EA29" s="610"/>
      <c r="EB29" s="610"/>
      <c r="EC29" s="611"/>
    </row>
    <row r="30" spans="2:133" ht="11.25" customHeight="1" x14ac:dyDescent="0.15">
      <c r="B30" s="583" t="s">
        <v>287</v>
      </c>
      <c r="C30" s="584"/>
      <c r="D30" s="584"/>
      <c r="E30" s="584"/>
      <c r="F30" s="584"/>
      <c r="G30" s="584"/>
      <c r="H30" s="584"/>
      <c r="I30" s="584"/>
      <c r="J30" s="584"/>
      <c r="K30" s="584"/>
      <c r="L30" s="584"/>
      <c r="M30" s="584"/>
      <c r="N30" s="584"/>
      <c r="O30" s="584"/>
      <c r="P30" s="584"/>
      <c r="Q30" s="585"/>
      <c r="R30" s="586">
        <v>1499434</v>
      </c>
      <c r="S30" s="587"/>
      <c r="T30" s="587"/>
      <c r="U30" s="587"/>
      <c r="V30" s="587"/>
      <c r="W30" s="587"/>
      <c r="X30" s="587"/>
      <c r="Y30" s="588"/>
      <c r="Z30" s="639">
        <v>3.6</v>
      </c>
      <c r="AA30" s="639"/>
      <c r="AB30" s="639"/>
      <c r="AC30" s="639"/>
      <c r="AD30" s="640" t="s">
        <v>111</v>
      </c>
      <c r="AE30" s="640"/>
      <c r="AF30" s="640"/>
      <c r="AG30" s="640"/>
      <c r="AH30" s="640"/>
      <c r="AI30" s="640"/>
      <c r="AJ30" s="640"/>
      <c r="AK30" s="640"/>
      <c r="AL30" s="609" t="s">
        <v>111</v>
      </c>
      <c r="AM30" s="641"/>
      <c r="AN30" s="641"/>
      <c r="AO30" s="642"/>
      <c r="AP30" s="664" t="s">
        <v>288</v>
      </c>
      <c r="AQ30" s="665"/>
      <c r="AR30" s="665"/>
      <c r="AS30" s="665"/>
      <c r="AT30" s="670" t="s">
        <v>289</v>
      </c>
      <c r="AU30" s="182"/>
      <c r="AV30" s="182"/>
      <c r="AW30" s="182"/>
      <c r="AX30" s="673" t="s">
        <v>169</v>
      </c>
      <c r="AY30" s="674"/>
      <c r="AZ30" s="674"/>
      <c r="BA30" s="674"/>
      <c r="BB30" s="674"/>
      <c r="BC30" s="674"/>
      <c r="BD30" s="674"/>
      <c r="BE30" s="674"/>
      <c r="BF30" s="675"/>
      <c r="BG30" s="652">
        <v>99.1</v>
      </c>
      <c r="BH30" s="653"/>
      <c r="BI30" s="653"/>
      <c r="BJ30" s="653"/>
      <c r="BK30" s="653"/>
      <c r="BL30" s="653"/>
      <c r="BM30" s="654">
        <v>96.9</v>
      </c>
      <c r="BN30" s="653"/>
      <c r="BO30" s="653"/>
      <c r="BP30" s="653"/>
      <c r="BQ30" s="655"/>
      <c r="BR30" s="652">
        <v>99.1</v>
      </c>
      <c r="BS30" s="653"/>
      <c r="BT30" s="653"/>
      <c r="BU30" s="653"/>
      <c r="BV30" s="653"/>
      <c r="BW30" s="653"/>
      <c r="BX30" s="654">
        <v>96.8</v>
      </c>
      <c r="BY30" s="653"/>
      <c r="BZ30" s="653"/>
      <c r="CA30" s="653"/>
      <c r="CB30" s="655"/>
      <c r="CD30" s="658"/>
      <c r="CE30" s="659"/>
      <c r="CF30" s="623" t="s">
        <v>290</v>
      </c>
      <c r="CG30" s="620"/>
      <c r="CH30" s="620"/>
      <c r="CI30" s="620"/>
      <c r="CJ30" s="620"/>
      <c r="CK30" s="620"/>
      <c r="CL30" s="620"/>
      <c r="CM30" s="620"/>
      <c r="CN30" s="620"/>
      <c r="CO30" s="620"/>
      <c r="CP30" s="620"/>
      <c r="CQ30" s="621"/>
      <c r="CR30" s="586">
        <v>2664183</v>
      </c>
      <c r="CS30" s="587"/>
      <c r="CT30" s="587"/>
      <c r="CU30" s="587"/>
      <c r="CV30" s="587"/>
      <c r="CW30" s="587"/>
      <c r="CX30" s="587"/>
      <c r="CY30" s="588"/>
      <c r="CZ30" s="589">
        <v>6.6</v>
      </c>
      <c r="DA30" s="607"/>
      <c r="DB30" s="607"/>
      <c r="DC30" s="608"/>
      <c r="DD30" s="592">
        <v>2363057</v>
      </c>
      <c r="DE30" s="587"/>
      <c r="DF30" s="587"/>
      <c r="DG30" s="587"/>
      <c r="DH30" s="587"/>
      <c r="DI30" s="587"/>
      <c r="DJ30" s="587"/>
      <c r="DK30" s="588"/>
      <c r="DL30" s="592">
        <v>2347153</v>
      </c>
      <c r="DM30" s="587"/>
      <c r="DN30" s="587"/>
      <c r="DO30" s="587"/>
      <c r="DP30" s="587"/>
      <c r="DQ30" s="587"/>
      <c r="DR30" s="587"/>
      <c r="DS30" s="587"/>
      <c r="DT30" s="587"/>
      <c r="DU30" s="587"/>
      <c r="DV30" s="588"/>
      <c r="DW30" s="609">
        <v>10.4</v>
      </c>
      <c r="DX30" s="610"/>
      <c r="DY30" s="610"/>
      <c r="DZ30" s="610"/>
      <c r="EA30" s="610"/>
      <c r="EB30" s="610"/>
      <c r="EC30" s="611"/>
    </row>
    <row r="31" spans="2:133" ht="11.25" customHeight="1" x14ac:dyDescent="0.15">
      <c r="B31" s="583" t="s">
        <v>291</v>
      </c>
      <c r="C31" s="584"/>
      <c r="D31" s="584"/>
      <c r="E31" s="584"/>
      <c r="F31" s="584"/>
      <c r="G31" s="584"/>
      <c r="H31" s="584"/>
      <c r="I31" s="584"/>
      <c r="J31" s="584"/>
      <c r="K31" s="584"/>
      <c r="L31" s="584"/>
      <c r="M31" s="584"/>
      <c r="N31" s="584"/>
      <c r="O31" s="584"/>
      <c r="P31" s="584"/>
      <c r="Q31" s="585"/>
      <c r="R31" s="586">
        <v>842339</v>
      </c>
      <c r="S31" s="587"/>
      <c r="T31" s="587"/>
      <c r="U31" s="587"/>
      <c r="V31" s="587"/>
      <c r="W31" s="587"/>
      <c r="X31" s="587"/>
      <c r="Y31" s="588"/>
      <c r="Z31" s="639">
        <v>2</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292</v>
      </c>
      <c r="AV31" s="181"/>
      <c r="AW31" s="181"/>
      <c r="AX31" s="583" t="s">
        <v>293</v>
      </c>
      <c r="AY31" s="584"/>
      <c r="AZ31" s="584"/>
      <c r="BA31" s="584"/>
      <c r="BB31" s="584"/>
      <c r="BC31" s="584"/>
      <c r="BD31" s="584"/>
      <c r="BE31" s="584"/>
      <c r="BF31" s="585"/>
      <c r="BG31" s="650">
        <v>99</v>
      </c>
      <c r="BH31" s="605"/>
      <c r="BI31" s="605"/>
      <c r="BJ31" s="605"/>
      <c r="BK31" s="605"/>
      <c r="BL31" s="605"/>
      <c r="BM31" s="641">
        <v>96</v>
      </c>
      <c r="BN31" s="651"/>
      <c r="BO31" s="651"/>
      <c r="BP31" s="651"/>
      <c r="BQ31" s="615"/>
      <c r="BR31" s="650">
        <v>98.9</v>
      </c>
      <c r="BS31" s="605"/>
      <c r="BT31" s="605"/>
      <c r="BU31" s="605"/>
      <c r="BV31" s="605"/>
      <c r="BW31" s="605"/>
      <c r="BX31" s="641">
        <v>95.8</v>
      </c>
      <c r="BY31" s="651"/>
      <c r="BZ31" s="651"/>
      <c r="CA31" s="651"/>
      <c r="CB31" s="615"/>
      <c r="CD31" s="658"/>
      <c r="CE31" s="659"/>
      <c r="CF31" s="623" t="s">
        <v>294</v>
      </c>
      <c r="CG31" s="620"/>
      <c r="CH31" s="620"/>
      <c r="CI31" s="620"/>
      <c r="CJ31" s="620"/>
      <c r="CK31" s="620"/>
      <c r="CL31" s="620"/>
      <c r="CM31" s="620"/>
      <c r="CN31" s="620"/>
      <c r="CO31" s="620"/>
      <c r="CP31" s="620"/>
      <c r="CQ31" s="621"/>
      <c r="CR31" s="586">
        <v>312284</v>
      </c>
      <c r="CS31" s="605"/>
      <c r="CT31" s="605"/>
      <c r="CU31" s="605"/>
      <c r="CV31" s="605"/>
      <c r="CW31" s="605"/>
      <c r="CX31" s="605"/>
      <c r="CY31" s="606"/>
      <c r="CZ31" s="589">
        <v>0.8</v>
      </c>
      <c r="DA31" s="607"/>
      <c r="DB31" s="607"/>
      <c r="DC31" s="608"/>
      <c r="DD31" s="592">
        <v>312284</v>
      </c>
      <c r="DE31" s="605"/>
      <c r="DF31" s="605"/>
      <c r="DG31" s="605"/>
      <c r="DH31" s="605"/>
      <c r="DI31" s="605"/>
      <c r="DJ31" s="605"/>
      <c r="DK31" s="606"/>
      <c r="DL31" s="592">
        <v>295342</v>
      </c>
      <c r="DM31" s="605"/>
      <c r="DN31" s="605"/>
      <c r="DO31" s="605"/>
      <c r="DP31" s="605"/>
      <c r="DQ31" s="605"/>
      <c r="DR31" s="605"/>
      <c r="DS31" s="605"/>
      <c r="DT31" s="605"/>
      <c r="DU31" s="605"/>
      <c r="DV31" s="606"/>
      <c r="DW31" s="609">
        <v>1.3</v>
      </c>
      <c r="DX31" s="610"/>
      <c r="DY31" s="610"/>
      <c r="DZ31" s="610"/>
      <c r="EA31" s="610"/>
      <c r="EB31" s="610"/>
      <c r="EC31" s="611"/>
    </row>
    <row r="32" spans="2:133" ht="11.25" customHeight="1" x14ac:dyDescent="0.15">
      <c r="B32" s="583" t="s">
        <v>295</v>
      </c>
      <c r="C32" s="584"/>
      <c r="D32" s="584"/>
      <c r="E32" s="584"/>
      <c r="F32" s="584"/>
      <c r="G32" s="584"/>
      <c r="H32" s="584"/>
      <c r="I32" s="584"/>
      <c r="J32" s="584"/>
      <c r="K32" s="584"/>
      <c r="L32" s="584"/>
      <c r="M32" s="584"/>
      <c r="N32" s="584"/>
      <c r="O32" s="584"/>
      <c r="P32" s="584"/>
      <c r="Q32" s="585"/>
      <c r="R32" s="586">
        <v>637568</v>
      </c>
      <c r="S32" s="587"/>
      <c r="T32" s="587"/>
      <c r="U32" s="587"/>
      <c r="V32" s="587"/>
      <c r="W32" s="587"/>
      <c r="X32" s="587"/>
      <c r="Y32" s="588"/>
      <c r="Z32" s="639">
        <v>1.5</v>
      </c>
      <c r="AA32" s="639"/>
      <c r="AB32" s="639"/>
      <c r="AC32" s="639"/>
      <c r="AD32" s="640">
        <v>2441</v>
      </c>
      <c r="AE32" s="640"/>
      <c r="AF32" s="640"/>
      <c r="AG32" s="640"/>
      <c r="AH32" s="640"/>
      <c r="AI32" s="640"/>
      <c r="AJ32" s="640"/>
      <c r="AK32" s="640"/>
      <c r="AL32" s="609">
        <v>0</v>
      </c>
      <c r="AM32" s="641"/>
      <c r="AN32" s="641"/>
      <c r="AO32" s="642"/>
      <c r="AP32" s="668"/>
      <c r="AQ32" s="669"/>
      <c r="AR32" s="669"/>
      <c r="AS32" s="669"/>
      <c r="AT32" s="672"/>
      <c r="AU32" s="183"/>
      <c r="AV32" s="183"/>
      <c r="AW32" s="183"/>
      <c r="AX32" s="567" t="s">
        <v>296</v>
      </c>
      <c r="AY32" s="568"/>
      <c r="AZ32" s="568"/>
      <c r="BA32" s="568"/>
      <c r="BB32" s="568"/>
      <c r="BC32" s="568"/>
      <c r="BD32" s="568"/>
      <c r="BE32" s="568"/>
      <c r="BF32" s="569"/>
      <c r="BG32" s="649">
        <v>99.2</v>
      </c>
      <c r="BH32" s="571"/>
      <c r="BI32" s="571"/>
      <c r="BJ32" s="571"/>
      <c r="BK32" s="571"/>
      <c r="BL32" s="571"/>
      <c r="BM32" s="634">
        <v>97.7</v>
      </c>
      <c r="BN32" s="571"/>
      <c r="BO32" s="571"/>
      <c r="BP32" s="571"/>
      <c r="BQ32" s="628"/>
      <c r="BR32" s="649">
        <v>99.3</v>
      </c>
      <c r="BS32" s="571"/>
      <c r="BT32" s="571"/>
      <c r="BU32" s="571"/>
      <c r="BV32" s="571"/>
      <c r="BW32" s="571"/>
      <c r="BX32" s="634">
        <v>97.7</v>
      </c>
      <c r="BY32" s="571"/>
      <c r="BZ32" s="571"/>
      <c r="CA32" s="571"/>
      <c r="CB32" s="628"/>
      <c r="CD32" s="660"/>
      <c r="CE32" s="661"/>
      <c r="CF32" s="623" t="s">
        <v>297</v>
      </c>
      <c r="CG32" s="620"/>
      <c r="CH32" s="620"/>
      <c r="CI32" s="620"/>
      <c r="CJ32" s="620"/>
      <c r="CK32" s="620"/>
      <c r="CL32" s="620"/>
      <c r="CM32" s="620"/>
      <c r="CN32" s="620"/>
      <c r="CO32" s="620"/>
      <c r="CP32" s="620"/>
      <c r="CQ32" s="621"/>
      <c r="CR32" s="586">
        <v>5169</v>
      </c>
      <c r="CS32" s="587"/>
      <c r="CT32" s="587"/>
      <c r="CU32" s="587"/>
      <c r="CV32" s="587"/>
      <c r="CW32" s="587"/>
      <c r="CX32" s="587"/>
      <c r="CY32" s="588"/>
      <c r="CZ32" s="589">
        <v>0</v>
      </c>
      <c r="DA32" s="607"/>
      <c r="DB32" s="607"/>
      <c r="DC32" s="608"/>
      <c r="DD32" s="592">
        <v>5169</v>
      </c>
      <c r="DE32" s="587"/>
      <c r="DF32" s="587"/>
      <c r="DG32" s="587"/>
      <c r="DH32" s="587"/>
      <c r="DI32" s="587"/>
      <c r="DJ32" s="587"/>
      <c r="DK32" s="588"/>
      <c r="DL32" s="592">
        <v>5169</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298</v>
      </c>
      <c r="C33" s="584"/>
      <c r="D33" s="584"/>
      <c r="E33" s="584"/>
      <c r="F33" s="584"/>
      <c r="G33" s="584"/>
      <c r="H33" s="584"/>
      <c r="I33" s="584"/>
      <c r="J33" s="584"/>
      <c r="K33" s="584"/>
      <c r="L33" s="584"/>
      <c r="M33" s="584"/>
      <c r="N33" s="584"/>
      <c r="O33" s="584"/>
      <c r="P33" s="584"/>
      <c r="Q33" s="585"/>
      <c r="R33" s="586">
        <v>2656200</v>
      </c>
      <c r="S33" s="587"/>
      <c r="T33" s="587"/>
      <c r="U33" s="587"/>
      <c r="V33" s="587"/>
      <c r="W33" s="587"/>
      <c r="X33" s="587"/>
      <c r="Y33" s="588"/>
      <c r="Z33" s="639">
        <v>6.4</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16747366</v>
      </c>
      <c r="CS33" s="605"/>
      <c r="CT33" s="605"/>
      <c r="CU33" s="605"/>
      <c r="CV33" s="605"/>
      <c r="CW33" s="605"/>
      <c r="CX33" s="605"/>
      <c r="CY33" s="606"/>
      <c r="CZ33" s="589">
        <v>41.3</v>
      </c>
      <c r="DA33" s="607"/>
      <c r="DB33" s="607"/>
      <c r="DC33" s="608"/>
      <c r="DD33" s="592">
        <v>13427445</v>
      </c>
      <c r="DE33" s="605"/>
      <c r="DF33" s="605"/>
      <c r="DG33" s="605"/>
      <c r="DH33" s="605"/>
      <c r="DI33" s="605"/>
      <c r="DJ33" s="605"/>
      <c r="DK33" s="606"/>
      <c r="DL33" s="592">
        <v>10017482</v>
      </c>
      <c r="DM33" s="605"/>
      <c r="DN33" s="605"/>
      <c r="DO33" s="605"/>
      <c r="DP33" s="605"/>
      <c r="DQ33" s="605"/>
      <c r="DR33" s="605"/>
      <c r="DS33" s="605"/>
      <c r="DT33" s="605"/>
      <c r="DU33" s="605"/>
      <c r="DV33" s="606"/>
      <c r="DW33" s="609">
        <v>44.5</v>
      </c>
      <c r="DX33" s="610"/>
      <c r="DY33" s="610"/>
      <c r="DZ33" s="610"/>
      <c r="EA33" s="610"/>
      <c r="EB33" s="610"/>
      <c r="EC33" s="611"/>
    </row>
    <row r="34" spans="2:133" ht="11.25" customHeight="1" x14ac:dyDescent="0.15">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6450501</v>
      </c>
      <c r="CS34" s="587"/>
      <c r="CT34" s="587"/>
      <c r="CU34" s="587"/>
      <c r="CV34" s="587"/>
      <c r="CW34" s="587"/>
      <c r="CX34" s="587"/>
      <c r="CY34" s="588"/>
      <c r="CZ34" s="589">
        <v>15.9</v>
      </c>
      <c r="DA34" s="607"/>
      <c r="DB34" s="607"/>
      <c r="DC34" s="608"/>
      <c r="DD34" s="592">
        <v>4610400</v>
      </c>
      <c r="DE34" s="587"/>
      <c r="DF34" s="587"/>
      <c r="DG34" s="587"/>
      <c r="DH34" s="587"/>
      <c r="DI34" s="587"/>
      <c r="DJ34" s="587"/>
      <c r="DK34" s="588"/>
      <c r="DL34" s="592">
        <v>3930457</v>
      </c>
      <c r="DM34" s="587"/>
      <c r="DN34" s="587"/>
      <c r="DO34" s="587"/>
      <c r="DP34" s="587"/>
      <c r="DQ34" s="587"/>
      <c r="DR34" s="587"/>
      <c r="DS34" s="587"/>
      <c r="DT34" s="587"/>
      <c r="DU34" s="587"/>
      <c r="DV34" s="588"/>
      <c r="DW34" s="609">
        <v>17.5</v>
      </c>
      <c r="DX34" s="610"/>
      <c r="DY34" s="610"/>
      <c r="DZ34" s="610"/>
      <c r="EA34" s="610"/>
      <c r="EB34" s="610"/>
      <c r="EC34" s="611"/>
    </row>
    <row r="35" spans="2:133" ht="11.25" customHeight="1" x14ac:dyDescent="0.15">
      <c r="B35" s="583" t="s">
        <v>304</v>
      </c>
      <c r="C35" s="584"/>
      <c r="D35" s="584"/>
      <c r="E35" s="584"/>
      <c r="F35" s="584"/>
      <c r="G35" s="584"/>
      <c r="H35" s="584"/>
      <c r="I35" s="584"/>
      <c r="J35" s="584"/>
      <c r="K35" s="584"/>
      <c r="L35" s="584"/>
      <c r="M35" s="584"/>
      <c r="N35" s="584"/>
      <c r="O35" s="584"/>
      <c r="P35" s="584"/>
      <c r="Q35" s="585"/>
      <c r="R35" s="586" t="s">
        <v>111</v>
      </c>
      <c r="S35" s="587"/>
      <c r="T35" s="587"/>
      <c r="U35" s="587"/>
      <c r="V35" s="587"/>
      <c r="W35" s="587"/>
      <c r="X35" s="587"/>
      <c r="Y35" s="588"/>
      <c r="Z35" s="639" t="s">
        <v>111</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5881896</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-563190</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241818</v>
      </c>
      <c r="CS35" s="605"/>
      <c r="CT35" s="605"/>
      <c r="CU35" s="605"/>
      <c r="CV35" s="605"/>
      <c r="CW35" s="605"/>
      <c r="CX35" s="605"/>
      <c r="CY35" s="606"/>
      <c r="CZ35" s="589">
        <v>0.6</v>
      </c>
      <c r="DA35" s="607"/>
      <c r="DB35" s="607"/>
      <c r="DC35" s="608"/>
      <c r="DD35" s="592">
        <v>233853</v>
      </c>
      <c r="DE35" s="605"/>
      <c r="DF35" s="605"/>
      <c r="DG35" s="605"/>
      <c r="DH35" s="605"/>
      <c r="DI35" s="605"/>
      <c r="DJ35" s="605"/>
      <c r="DK35" s="606"/>
      <c r="DL35" s="592">
        <v>233853</v>
      </c>
      <c r="DM35" s="605"/>
      <c r="DN35" s="605"/>
      <c r="DO35" s="605"/>
      <c r="DP35" s="605"/>
      <c r="DQ35" s="605"/>
      <c r="DR35" s="605"/>
      <c r="DS35" s="605"/>
      <c r="DT35" s="605"/>
      <c r="DU35" s="605"/>
      <c r="DV35" s="606"/>
      <c r="DW35" s="609">
        <v>1</v>
      </c>
      <c r="DX35" s="610"/>
      <c r="DY35" s="610"/>
      <c r="DZ35" s="610"/>
      <c r="EA35" s="610"/>
      <c r="EB35" s="610"/>
      <c r="EC35" s="611"/>
    </row>
    <row r="36" spans="2:133" ht="11.25" customHeight="1" x14ac:dyDescent="0.15">
      <c r="B36" s="567" t="s">
        <v>308</v>
      </c>
      <c r="C36" s="568"/>
      <c r="D36" s="568"/>
      <c r="E36" s="568"/>
      <c r="F36" s="568"/>
      <c r="G36" s="568"/>
      <c r="H36" s="568"/>
      <c r="I36" s="568"/>
      <c r="J36" s="568"/>
      <c r="K36" s="568"/>
      <c r="L36" s="568"/>
      <c r="M36" s="568"/>
      <c r="N36" s="568"/>
      <c r="O36" s="568"/>
      <c r="P36" s="568"/>
      <c r="Q36" s="569"/>
      <c r="R36" s="570">
        <v>41825648</v>
      </c>
      <c r="S36" s="627"/>
      <c r="T36" s="627"/>
      <c r="U36" s="627"/>
      <c r="V36" s="627"/>
      <c r="W36" s="627"/>
      <c r="X36" s="627"/>
      <c r="Y36" s="630"/>
      <c r="Z36" s="631">
        <v>100</v>
      </c>
      <c r="AA36" s="631"/>
      <c r="AB36" s="631"/>
      <c r="AC36" s="631"/>
      <c r="AD36" s="632">
        <v>22488854</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2122160</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-1908792</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3449618</v>
      </c>
      <c r="CS36" s="587"/>
      <c r="CT36" s="587"/>
      <c r="CU36" s="587"/>
      <c r="CV36" s="587"/>
      <c r="CW36" s="587"/>
      <c r="CX36" s="587"/>
      <c r="CY36" s="588"/>
      <c r="CZ36" s="589">
        <v>8.5</v>
      </c>
      <c r="DA36" s="607"/>
      <c r="DB36" s="607"/>
      <c r="DC36" s="608"/>
      <c r="DD36" s="592">
        <v>2580122</v>
      </c>
      <c r="DE36" s="587"/>
      <c r="DF36" s="587"/>
      <c r="DG36" s="587"/>
      <c r="DH36" s="587"/>
      <c r="DI36" s="587"/>
      <c r="DJ36" s="587"/>
      <c r="DK36" s="588"/>
      <c r="DL36" s="592">
        <v>1957747</v>
      </c>
      <c r="DM36" s="587"/>
      <c r="DN36" s="587"/>
      <c r="DO36" s="587"/>
      <c r="DP36" s="587"/>
      <c r="DQ36" s="587"/>
      <c r="DR36" s="587"/>
      <c r="DS36" s="587"/>
      <c r="DT36" s="587"/>
      <c r="DU36" s="587"/>
      <c r="DV36" s="588"/>
      <c r="DW36" s="609">
        <v>8.6999999999999993</v>
      </c>
      <c r="DX36" s="610"/>
      <c r="DY36" s="610"/>
      <c r="DZ36" s="610"/>
      <c r="EA36" s="610"/>
      <c r="EB36" s="610"/>
      <c r="EC36" s="611"/>
    </row>
    <row r="37" spans="2:133" ht="11.25" customHeight="1" x14ac:dyDescent="0.15">
      <c r="AQ37" s="612" t="s">
        <v>312</v>
      </c>
      <c r="AR37" s="613"/>
      <c r="AS37" s="613"/>
      <c r="AT37" s="613"/>
      <c r="AU37" s="613"/>
      <c r="AV37" s="613"/>
      <c r="AW37" s="613"/>
      <c r="AX37" s="613"/>
      <c r="AY37" s="614"/>
      <c r="AZ37" s="586">
        <v>108479</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18238</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305097</v>
      </c>
      <c r="CS37" s="605"/>
      <c r="CT37" s="605"/>
      <c r="CU37" s="605"/>
      <c r="CV37" s="605"/>
      <c r="CW37" s="605"/>
      <c r="CX37" s="605"/>
      <c r="CY37" s="606"/>
      <c r="CZ37" s="589">
        <v>0.8</v>
      </c>
      <c r="DA37" s="607"/>
      <c r="DB37" s="607"/>
      <c r="DC37" s="608"/>
      <c r="DD37" s="592">
        <v>305097</v>
      </c>
      <c r="DE37" s="605"/>
      <c r="DF37" s="605"/>
      <c r="DG37" s="605"/>
      <c r="DH37" s="605"/>
      <c r="DI37" s="605"/>
      <c r="DJ37" s="605"/>
      <c r="DK37" s="606"/>
      <c r="DL37" s="592">
        <v>294366</v>
      </c>
      <c r="DM37" s="605"/>
      <c r="DN37" s="605"/>
      <c r="DO37" s="605"/>
      <c r="DP37" s="605"/>
      <c r="DQ37" s="605"/>
      <c r="DR37" s="605"/>
      <c r="DS37" s="605"/>
      <c r="DT37" s="605"/>
      <c r="DU37" s="605"/>
      <c r="DV37" s="606"/>
      <c r="DW37" s="609">
        <v>1.3</v>
      </c>
      <c r="DX37" s="610"/>
      <c r="DY37" s="610"/>
      <c r="DZ37" s="610"/>
      <c r="EA37" s="610"/>
      <c r="EB37" s="610"/>
      <c r="EC37" s="611"/>
    </row>
    <row r="38" spans="2:133" ht="11.25" customHeight="1" x14ac:dyDescent="0.15">
      <c r="AQ38" s="612" t="s">
        <v>315</v>
      </c>
      <c r="AR38" s="613"/>
      <c r="AS38" s="613"/>
      <c r="AT38" s="613"/>
      <c r="AU38" s="613"/>
      <c r="AV38" s="613"/>
      <c r="AW38" s="613"/>
      <c r="AX38" s="613"/>
      <c r="AY38" s="614"/>
      <c r="AZ38" s="586">
        <v>91111</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28654</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5881896</v>
      </c>
      <c r="CS38" s="587"/>
      <c r="CT38" s="587"/>
      <c r="CU38" s="587"/>
      <c r="CV38" s="587"/>
      <c r="CW38" s="587"/>
      <c r="CX38" s="587"/>
      <c r="CY38" s="588"/>
      <c r="CZ38" s="589">
        <v>14.5</v>
      </c>
      <c r="DA38" s="607"/>
      <c r="DB38" s="607"/>
      <c r="DC38" s="608"/>
      <c r="DD38" s="592">
        <v>5530804</v>
      </c>
      <c r="DE38" s="587"/>
      <c r="DF38" s="587"/>
      <c r="DG38" s="587"/>
      <c r="DH38" s="587"/>
      <c r="DI38" s="587"/>
      <c r="DJ38" s="587"/>
      <c r="DK38" s="588"/>
      <c r="DL38" s="592">
        <v>3895425</v>
      </c>
      <c r="DM38" s="587"/>
      <c r="DN38" s="587"/>
      <c r="DO38" s="587"/>
      <c r="DP38" s="587"/>
      <c r="DQ38" s="587"/>
      <c r="DR38" s="587"/>
      <c r="DS38" s="587"/>
      <c r="DT38" s="587"/>
      <c r="DU38" s="587"/>
      <c r="DV38" s="588"/>
      <c r="DW38" s="609">
        <v>17.3</v>
      </c>
      <c r="DX38" s="610"/>
      <c r="DY38" s="610"/>
      <c r="DZ38" s="610"/>
      <c r="EA38" s="610"/>
      <c r="EB38" s="610"/>
      <c r="EC38" s="611"/>
    </row>
    <row r="39" spans="2:133" ht="11.25" customHeight="1" x14ac:dyDescent="0.15">
      <c r="AQ39" s="612" t="s">
        <v>318</v>
      </c>
      <c r="AR39" s="613"/>
      <c r="AS39" s="613"/>
      <c r="AT39" s="613"/>
      <c r="AU39" s="613"/>
      <c r="AV39" s="613"/>
      <c r="AW39" s="613"/>
      <c r="AX39" s="613"/>
      <c r="AY39" s="614"/>
      <c r="AZ39" s="586" t="s">
        <v>319</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84</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712599</v>
      </c>
      <c r="CS39" s="605"/>
      <c r="CT39" s="605"/>
      <c r="CU39" s="605"/>
      <c r="CV39" s="605"/>
      <c r="CW39" s="605"/>
      <c r="CX39" s="605"/>
      <c r="CY39" s="606"/>
      <c r="CZ39" s="589">
        <v>1.8</v>
      </c>
      <c r="DA39" s="607"/>
      <c r="DB39" s="607"/>
      <c r="DC39" s="608"/>
      <c r="DD39" s="592">
        <v>461332</v>
      </c>
      <c r="DE39" s="605"/>
      <c r="DF39" s="605"/>
      <c r="DG39" s="605"/>
      <c r="DH39" s="605"/>
      <c r="DI39" s="605"/>
      <c r="DJ39" s="605"/>
      <c r="DK39" s="606"/>
      <c r="DL39" s="592" t="s">
        <v>319</v>
      </c>
      <c r="DM39" s="605"/>
      <c r="DN39" s="605"/>
      <c r="DO39" s="605"/>
      <c r="DP39" s="605"/>
      <c r="DQ39" s="605"/>
      <c r="DR39" s="605"/>
      <c r="DS39" s="605"/>
      <c r="DT39" s="605"/>
      <c r="DU39" s="605"/>
      <c r="DV39" s="606"/>
      <c r="DW39" s="609" t="s">
        <v>319</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1500132</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80</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10934</v>
      </c>
      <c r="CS40" s="587"/>
      <c r="CT40" s="587"/>
      <c r="CU40" s="587"/>
      <c r="CV40" s="587"/>
      <c r="CW40" s="587"/>
      <c r="CX40" s="587"/>
      <c r="CY40" s="588"/>
      <c r="CZ40" s="589">
        <v>0</v>
      </c>
      <c r="DA40" s="607"/>
      <c r="DB40" s="607"/>
      <c r="DC40" s="608"/>
      <c r="DD40" s="592">
        <v>10934</v>
      </c>
      <c r="DE40" s="587"/>
      <c r="DF40" s="587"/>
      <c r="DG40" s="587"/>
      <c r="DH40" s="587"/>
      <c r="DI40" s="587"/>
      <c r="DJ40" s="587"/>
      <c r="DK40" s="588"/>
      <c r="DL40" s="592" t="s">
        <v>319</v>
      </c>
      <c r="DM40" s="587"/>
      <c r="DN40" s="587"/>
      <c r="DO40" s="587"/>
      <c r="DP40" s="587"/>
      <c r="DQ40" s="587"/>
      <c r="DR40" s="587"/>
      <c r="DS40" s="587"/>
      <c r="DT40" s="587"/>
      <c r="DU40" s="587"/>
      <c r="DV40" s="588"/>
      <c r="DW40" s="609" t="s">
        <v>319</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2060014</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242</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5115798</v>
      </c>
      <c r="CS42" s="587"/>
      <c r="CT42" s="587"/>
      <c r="CU42" s="587"/>
      <c r="CV42" s="587"/>
      <c r="CW42" s="587"/>
      <c r="CX42" s="587"/>
      <c r="CY42" s="588"/>
      <c r="CZ42" s="589">
        <v>12.6</v>
      </c>
      <c r="DA42" s="590"/>
      <c r="DB42" s="590"/>
      <c r="DC42" s="591"/>
      <c r="DD42" s="592">
        <v>660416</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25323</v>
      </c>
      <c r="CS43" s="605"/>
      <c r="CT43" s="605"/>
      <c r="CU43" s="605"/>
      <c r="CV43" s="605"/>
      <c r="CW43" s="605"/>
      <c r="CX43" s="605"/>
      <c r="CY43" s="606"/>
      <c r="CZ43" s="589">
        <v>0.1</v>
      </c>
      <c r="DA43" s="607"/>
      <c r="DB43" s="607"/>
      <c r="DC43" s="608"/>
      <c r="DD43" s="592">
        <v>25323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334</v>
      </c>
      <c r="CD44" s="599" t="s">
        <v>286</v>
      </c>
      <c r="CE44" s="600"/>
      <c r="CF44" s="583" t="s">
        <v>335</v>
      </c>
      <c r="CG44" s="584"/>
      <c r="CH44" s="584"/>
      <c r="CI44" s="584"/>
      <c r="CJ44" s="584"/>
      <c r="CK44" s="584"/>
      <c r="CL44" s="584"/>
      <c r="CM44" s="584"/>
      <c r="CN44" s="584"/>
      <c r="CO44" s="584"/>
      <c r="CP44" s="584"/>
      <c r="CQ44" s="585"/>
      <c r="CR44" s="586">
        <v>5110947</v>
      </c>
      <c r="CS44" s="587"/>
      <c r="CT44" s="587"/>
      <c r="CU44" s="587"/>
      <c r="CV44" s="587"/>
      <c r="CW44" s="587"/>
      <c r="CX44" s="587"/>
      <c r="CY44" s="588"/>
      <c r="CZ44" s="589">
        <v>12.6</v>
      </c>
      <c r="DA44" s="590"/>
      <c r="DB44" s="590"/>
      <c r="DC44" s="591"/>
      <c r="DD44" s="592">
        <v>659133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336</v>
      </c>
      <c r="CG45" s="584"/>
      <c r="CH45" s="584"/>
      <c r="CI45" s="584"/>
      <c r="CJ45" s="584"/>
      <c r="CK45" s="584"/>
      <c r="CL45" s="584"/>
      <c r="CM45" s="584"/>
      <c r="CN45" s="584"/>
      <c r="CO45" s="584"/>
      <c r="CP45" s="584"/>
      <c r="CQ45" s="585"/>
      <c r="CR45" s="586">
        <v>2138232</v>
      </c>
      <c r="CS45" s="605"/>
      <c r="CT45" s="605"/>
      <c r="CU45" s="605"/>
      <c r="CV45" s="605"/>
      <c r="CW45" s="605"/>
      <c r="CX45" s="605"/>
      <c r="CY45" s="606"/>
      <c r="CZ45" s="589">
        <v>5.3</v>
      </c>
      <c r="DA45" s="607"/>
      <c r="DB45" s="607"/>
      <c r="DC45" s="608"/>
      <c r="DD45" s="592">
        <v>196268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337</v>
      </c>
      <c r="CG46" s="584"/>
      <c r="CH46" s="584"/>
      <c r="CI46" s="584"/>
      <c r="CJ46" s="584"/>
      <c r="CK46" s="584"/>
      <c r="CL46" s="584"/>
      <c r="CM46" s="584"/>
      <c r="CN46" s="584"/>
      <c r="CO46" s="584"/>
      <c r="CP46" s="584"/>
      <c r="CQ46" s="585"/>
      <c r="CR46" s="586">
        <v>2958157</v>
      </c>
      <c r="CS46" s="587"/>
      <c r="CT46" s="587"/>
      <c r="CU46" s="587"/>
      <c r="CV46" s="587"/>
      <c r="CW46" s="587"/>
      <c r="CX46" s="587"/>
      <c r="CY46" s="588"/>
      <c r="CZ46" s="589">
        <v>7.3</v>
      </c>
      <c r="DA46" s="590"/>
      <c r="DB46" s="590"/>
      <c r="DC46" s="591"/>
      <c r="DD46" s="592">
        <v>460207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338</v>
      </c>
      <c r="CG47" s="584"/>
      <c r="CH47" s="584"/>
      <c r="CI47" s="584"/>
      <c r="CJ47" s="584"/>
      <c r="CK47" s="584"/>
      <c r="CL47" s="584"/>
      <c r="CM47" s="584"/>
      <c r="CN47" s="584"/>
      <c r="CO47" s="584"/>
      <c r="CP47" s="584"/>
      <c r="CQ47" s="585"/>
      <c r="CR47" s="586">
        <v>4851</v>
      </c>
      <c r="CS47" s="605"/>
      <c r="CT47" s="605"/>
      <c r="CU47" s="605"/>
      <c r="CV47" s="605"/>
      <c r="CW47" s="605"/>
      <c r="CX47" s="605"/>
      <c r="CY47" s="606"/>
      <c r="CZ47" s="589">
        <v>0</v>
      </c>
      <c r="DA47" s="607"/>
      <c r="DB47" s="607"/>
      <c r="DC47" s="608"/>
      <c r="DD47" s="592">
        <v>1283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339</v>
      </c>
      <c r="CG48" s="584"/>
      <c r="CH48" s="584"/>
      <c r="CI48" s="584"/>
      <c r="CJ48" s="584"/>
      <c r="CK48" s="584"/>
      <c r="CL48" s="584"/>
      <c r="CM48" s="584"/>
      <c r="CN48" s="584"/>
      <c r="CO48" s="584"/>
      <c r="CP48" s="584"/>
      <c r="CQ48" s="585"/>
      <c r="CR48" s="586" t="s">
        <v>319</v>
      </c>
      <c r="CS48" s="587"/>
      <c r="CT48" s="587"/>
      <c r="CU48" s="587"/>
      <c r="CV48" s="587"/>
      <c r="CW48" s="587"/>
      <c r="CX48" s="587"/>
      <c r="CY48" s="588"/>
      <c r="CZ48" s="589" t="s">
        <v>319</v>
      </c>
      <c r="DA48" s="590"/>
      <c r="DB48" s="590"/>
      <c r="DC48" s="591"/>
      <c r="DD48" s="592" t="s">
        <v>319</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340</v>
      </c>
      <c r="CE49" s="568"/>
      <c r="CF49" s="568"/>
      <c r="CG49" s="568"/>
      <c r="CH49" s="568"/>
      <c r="CI49" s="568"/>
      <c r="CJ49" s="568"/>
      <c r="CK49" s="568"/>
      <c r="CL49" s="568"/>
      <c r="CM49" s="568"/>
      <c r="CN49" s="568"/>
      <c r="CO49" s="568"/>
      <c r="CP49" s="568"/>
      <c r="CQ49" s="569"/>
      <c r="CR49" s="570">
        <v>40540777</v>
      </c>
      <c r="CS49" s="571"/>
      <c r="CT49" s="571"/>
      <c r="CU49" s="571"/>
      <c r="CV49" s="571"/>
      <c r="CW49" s="571"/>
      <c r="CX49" s="571"/>
      <c r="CY49" s="572"/>
      <c r="CZ49" s="573">
        <v>100</v>
      </c>
      <c r="DA49" s="574"/>
      <c r="DB49" s="574"/>
      <c r="DC49" s="575"/>
      <c r="DD49" s="576">
        <v>25869756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8" t="s">
        <v>344</v>
      </c>
      <c r="B4" s="1058"/>
      <c r="C4" s="1058"/>
      <c r="D4" s="1058"/>
      <c r="E4" s="1058"/>
      <c r="F4" s="1058"/>
      <c r="G4" s="1058"/>
      <c r="H4" s="1058"/>
      <c r="I4" s="1058"/>
      <c r="J4" s="1058"/>
      <c r="K4" s="1058"/>
      <c r="L4" s="1058"/>
      <c r="M4" s="1058"/>
      <c r="N4" s="1058"/>
      <c r="O4" s="1058"/>
      <c r="P4" s="1058"/>
      <c r="Q4" s="1058"/>
      <c r="R4" s="1058"/>
      <c r="S4" s="1058"/>
      <c r="T4" s="1058"/>
      <c r="U4" s="1058"/>
      <c r="V4" s="1058"/>
      <c r="W4" s="1058"/>
      <c r="X4" s="1058"/>
      <c r="Y4" s="1058"/>
      <c r="Z4" s="1058"/>
      <c r="AA4" s="1058"/>
      <c r="AB4" s="1058"/>
      <c r="AC4" s="1058"/>
      <c r="AD4" s="1058"/>
      <c r="AE4" s="1058"/>
      <c r="AF4" s="1058"/>
      <c r="AG4" s="1058"/>
      <c r="AH4" s="1058"/>
      <c r="AI4" s="1058"/>
      <c r="AJ4" s="1058"/>
      <c r="AK4" s="1058"/>
      <c r="AL4" s="1058"/>
      <c r="AM4" s="1058"/>
      <c r="AN4" s="1058"/>
      <c r="AO4" s="1058"/>
      <c r="AP4" s="1058"/>
      <c r="AQ4" s="1058"/>
      <c r="AR4" s="1058"/>
      <c r="AS4" s="1058"/>
      <c r="AT4" s="1058"/>
      <c r="AU4" s="1058"/>
      <c r="AV4" s="1058"/>
      <c r="AW4" s="1058"/>
      <c r="AX4" s="1058"/>
      <c r="AY4" s="1058"/>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5" t="s">
        <v>363</v>
      </c>
      <c r="C7" s="1046"/>
      <c r="D7" s="1046"/>
      <c r="E7" s="1046"/>
      <c r="F7" s="1046"/>
      <c r="G7" s="1046"/>
      <c r="H7" s="1046"/>
      <c r="I7" s="1046"/>
      <c r="J7" s="1046"/>
      <c r="K7" s="1046"/>
      <c r="L7" s="1046"/>
      <c r="M7" s="1046"/>
      <c r="N7" s="1046"/>
      <c r="O7" s="1046"/>
      <c r="P7" s="1047"/>
      <c r="Q7" s="1098">
        <v>38341</v>
      </c>
      <c r="R7" s="1099"/>
      <c r="S7" s="1099"/>
      <c r="T7" s="1099"/>
      <c r="U7" s="1099"/>
      <c r="V7" s="1099">
        <v>37058</v>
      </c>
      <c r="W7" s="1099"/>
      <c r="X7" s="1099"/>
      <c r="Y7" s="1099"/>
      <c r="Z7" s="1099"/>
      <c r="AA7" s="1099">
        <v>1283</v>
      </c>
      <c r="AB7" s="1099"/>
      <c r="AC7" s="1099"/>
      <c r="AD7" s="1099"/>
      <c r="AE7" s="1100"/>
      <c r="AF7" s="1101">
        <v>1272</v>
      </c>
      <c r="AG7" s="1102"/>
      <c r="AH7" s="1102"/>
      <c r="AI7" s="1102"/>
      <c r="AJ7" s="1103"/>
      <c r="AK7" s="1085">
        <v>1104</v>
      </c>
      <c r="AL7" s="1086"/>
      <c r="AM7" s="1086"/>
      <c r="AN7" s="1086"/>
      <c r="AO7" s="1086"/>
      <c r="AP7" s="1086">
        <v>17411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543</v>
      </c>
      <c r="BS7" s="1089" t="s">
        <v>544</v>
      </c>
      <c r="BT7" s="1090"/>
      <c r="BU7" s="1090"/>
      <c r="BV7" s="1090"/>
      <c r="BW7" s="1090"/>
      <c r="BX7" s="1090"/>
      <c r="BY7" s="1090"/>
      <c r="BZ7" s="1090"/>
      <c r="CA7" s="1090"/>
      <c r="CB7" s="1090"/>
      <c r="CC7" s="1090"/>
      <c r="CD7" s="1090"/>
      <c r="CE7" s="1090"/>
      <c r="CF7" s="1090"/>
      <c r="CG7" s="1091"/>
      <c r="CH7" s="1082">
        <v>2</v>
      </c>
      <c r="CI7" s="1083"/>
      <c r="CJ7" s="1083"/>
      <c r="CK7" s="1083"/>
      <c r="CL7" s="1084"/>
      <c r="CM7" s="1082">
        <v>116</v>
      </c>
      <c r="CN7" s="1083"/>
      <c r="CO7" s="1083"/>
      <c r="CP7" s="1083"/>
      <c r="CQ7" s="1084"/>
      <c r="CR7" s="1082">
        <v>5</v>
      </c>
      <c r="CS7" s="1083"/>
      <c r="CT7" s="1083"/>
      <c r="CU7" s="1083"/>
      <c r="CV7" s="1084"/>
      <c r="CW7" s="983" t="s">
        <v>545</v>
      </c>
      <c r="CX7" s="984"/>
      <c r="CY7" s="984"/>
      <c r="CZ7" s="984"/>
      <c r="DA7" s="985"/>
      <c r="DB7" s="1082">
        <v>667</v>
      </c>
      <c r="DC7" s="1083"/>
      <c r="DD7" s="1083"/>
      <c r="DE7" s="1083"/>
      <c r="DF7" s="1084"/>
      <c r="DG7" s="1082">
        <v>756</v>
      </c>
      <c r="DH7" s="1083"/>
      <c r="DI7" s="1083"/>
      <c r="DJ7" s="1083"/>
      <c r="DK7" s="1084"/>
      <c r="DL7" s="983" t="s">
        <v>545</v>
      </c>
      <c r="DM7" s="984"/>
      <c r="DN7" s="984"/>
      <c r="DO7" s="984"/>
      <c r="DP7" s="985"/>
      <c r="DQ7" s="1040" t="s">
        <v>546</v>
      </c>
      <c r="DR7" s="1040"/>
      <c r="DS7" s="1040"/>
      <c r="DT7" s="1040"/>
      <c r="DU7" s="1040"/>
      <c r="DV7" s="1109"/>
      <c r="DW7" s="1110"/>
      <c r="DX7" s="1110"/>
      <c r="DY7" s="1110"/>
      <c r="DZ7" s="1111"/>
      <c r="EA7" s="205"/>
    </row>
    <row r="8" spans="1:131" s="206" customFormat="1" ht="26.25" customHeight="1" x14ac:dyDescent="0.15">
      <c r="A8" s="212">
        <v>2</v>
      </c>
      <c r="B8" s="1031" t="s">
        <v>364</v>
      </c>
      <c r="C8" s="1032"/>
      <c r="D8" s="1032"/>
      <c r="E8" s="1032"/>
      <c r="F8" s="1032"/>
      <c r="G8" s="1032"/>
      <c r="H8" s="1032"/>
      <c r="I8" s="1032"/>
      <c r="J8" s="1032"/>
      <c r="K8" s="1032"/>
      <c r="L8" s="1032"/>
      <c r="M8" s="1032"/>
      <c r="N8" s="1032"/>
      <c r="O8" s="1032"/>
      <c r="P8" s="1033"/>
      <c r="Q8" s="1037">
        <v>328</v>
      </c>
      <c r="R8" s="1038"/>
      <c r="S8" s="1038"/>
      <c r="T8" s="1038"/>
      <c r="U8" s="1038"/>
      <c r="V8" s="1038">
        <v>328</v>
      </c>
      <c r="W8" s="1038"/>
      <c r="X8" s="1038"/>
      <c r="Y8" s="1038"/>
      <c r="Z8" s="1038"/>
      <c r="AA8" s="1038" t="s">
        <v>546</v>
      </c>
      <c r="AB8" s="1038"/>
      <c r="AC8" s="1038"/>
      <c r="AD8" s="1038"/>
      <c r="AE8" s="1039"/>
      <c r="AF8" s="1013" t="s">
        <v>549</v>
      </c>
      <c r="AG8" s="1014"/>
      <c r="AH8" s="1014"/>
      <c r="AI8" s="1014"/>
      <c r="AJ8" s="1015"/>
      <c r="AK8" s="1081" t="s">
        <v>551</v>
      </c>
      <c r="AL8" s="1040"/>
      <c r="AM8" s="1040"/>
      <c r="AN8" s="1040"/>
      <c r="AO8" s="1040"/>
      <c r="AP8" s="1040">
        <v>953</v>
      </c>
      <c r="AQ8" s="1040"/>
      <c r="AR8" s="1040"/>
      <c r="AS8" s="1040"/>
      <c r="AT8" s="1040"/>
      <c r="AU8" s="1079"/>
      <c r="AV8" s="1079"/>
      <c r="AW8" s="1079"/>
      <c r="AX8" s="1079"/>
      <c r="AY8" s="1080"/>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t="s">
        <v>365</v>
      </c>
      <c r="C9" s="1032"/>
      <c r="D9" s="1032"/>
      <c r="E9" s="1032"/>
      <c r="F9" s="1032"/>
      <c r="G9" s="1032"/>
      <c r="H9" s="1032"/>
      <c r="I9" s="1032"/>
      <c r="J9" s="1032"/>
      <c r="K9" s="1032"/>
      <c r="L9" s="1032"/>
      <c r="M9" s="1032"/>
      <c r="N9" s="1032"/>
      <c r="O9" s="1032"/>
      <c r="P9" s="1033"/>
      <c r="Q9" s="1037">
        <v>4491</v>
      </c>
      <c r="R9" s="1038"/>
      <c r="S9" s="1038"/>
      <c r="T9" s="1038"/>
      <c r="U9" s="1038"/>
      <c r="V9" s="1038">
        <v>4489</v>
      </c>
      <c r="W9" s="1038"/>
      <c r="X9" s="1038"/>
      <c r="Y9" s="1038"/>
      <c r="Z9" s="1038"/>
      <c r="AA9" s="1038">
        <v>2</v>
      </c>
      <c r="AB9" s="1038"/>
      <c r="AC9" s="1038"/>
      <c r="AD9" s="1038"/>
      <c r="AE9" s="1039"/>
      <c r="AF9" s="1013">
        <v>2</v>
      </c>
      <c r="AG9" s="1014"/>
      <c r="AH9" s="1014"/>
      <c r="AI9" s="1014"/>
      <c r="AJ9" s="1015"/>
      <c r="AK9" s="1081">
        <v>1020</v>
      </c>
      <c r="AL9" s="1040"/>
      <c r="AM9" s="1040"/>
      <c r="AN9" s="1040"/>
      <c r="AO9" s="1040"/>
      <c r="AP9" s="1040">
        <v>5644</v>
      </c>
      <c r="AQ9" s="1040"/>
      <c r="AR9" s="1040"/>
      <c r="AS9" s="1040"/>
      <c r="AT9" s="1040"/>
      <c r="AU9" s="1079"/>
      <c r="AV9" s="1079"/>
      <c r="AW9" s="1079"/>
      <c r="AX9" s="1079"/>
      <c r="AY9" s="1080"/>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t="s">
        <v>366</v>
      </c>
      <c r="C10" s="1032"/>
      <c r="D10" s="1032"/>
      <c r="E10" s="1032"/>
      <c r="F10" s="1032"/>
      <c r="G10" s="1032"/>
      <c r="H10" s="1032"/>
      <c r="I10" s="1032"/>
      <c r="J10" s="1032"/>
      <c r="K10" s="1032"/>
      <c r="L10" s="1032"/>
      <c r="M10" s="1032"/>
      <c r="N10" s="1032"/>
      <c r="O10" s="1032"/>
      <c r="P10" s="1033"/>
      <c r="Q10" s="1037">
        <v>21</v>
      </c>
      <c r="R10" s="1038"/>
      <c r="S10" s="1038"/>
      <c r="T10" s="1038"/>
      <c r="U10" s="1038"/>
      <c r="V10" s="1038">
        <v>21</v>
      </c>
      <c r="W10" s="1038"/>
      <c r="X10" s="1038"/>
      <c r="Y10" s="1038"/>
      <c r="Z10" s="1038"/>
      <c r="AA10" s="1039" t="s">
        <v>548</v>
      </c>
      <c r="AB10" s="1014"/>
      <c r="AC10" s="1014"/>
      <c r="AD10" s="1014"/>
      <c r="AE10" s="1015"/>
      <c r="AF10" s="1013" t="s">
        <v>550</v>
      </c>
      <c r="AG10" s="1014"/>
      <c r="AH10" s="1014"/>
      <c r="AI10" s="1014"/>
      <c r="AJ10" s="1015"/>
      <c r="AK10" s="1081">
        <v>7</v>
      </c>
      <c r="AL10" s="1040"/>
      <c r="AM10" s="1040"/>
      <c r="AN10" s="1040"/>
      <c r="AO10" s="1040"/>
      <c r="AP10" s="1040" t="s">
        <v>552</v>
      </c>
      <c r="AQ10" s="1040"/>
      <c r="AR10" s="1040"/>
      <c r="AS10" s="1040"/>
      <c r="AT10" s="1040"/>
      <c r="AU10" s="1079"/>
      <c r="AV10" s="1079"/>
      <c r="AW10" s="1079"/>
      <c r="AX10" s="1079"/>
      <c r="AY10" s="1080"/>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1"/>
      <c r="AL11" s="1040"/>
      <c r="AM11" s="1040"/>
      <c r="AN11" s="1040"/>
      <c r="AO11" s="1040"/>
      <c r="AP11" s="1040"/>
      <c r="AQ11" s="1040"/>
      <c r="AR11" s="1040"/>
      <c r="AS11" s="1040"/>
      <c r="AT11" s="1040"/>
      <c r="AU11" s="1079"/>
      <c r="AV11" s="1079"/>
      <c r="AW11" s="1079"/>
      <c r="AX11" s="1079"/>
      <c r="AY11" s="1080"/>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1"/>
      <c r="AL12" s="1040"/>
      <c r="AM12" s="1040"/>
      <c r="AN12" s="1040"/>
      <c r="AO12" s="1040"/>
      <c r="AP12" s="1040"/>
      <c r="AQ12" s="1040"/>
      <c r="AR12" s="1040"/>
      <c r="AS12" s="1040"/>
      <c r="AT12" s="1040"/>
      <c r="AU12" s="1079"/>
      <c r="AV12" s="1079"/>
      <c r="AW12" s="1079"/>
      <c r="AX12" s="1079"/>
      <c r="AY12" s="1080"/>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1"/>
      <c r="AL13" s="1040"/>
      <c r="AM13" s="1040"/>
      <c r="AN13" s="1040"/>
      <c r="AO13" s="1040"/>
      <c r="AP13" s="1040"/>
      <c r="AQ13" s="1040"/>
      <c r="AR13" s="1040"/>
      <c r="AS13" s="1040"/>
      <c r="AT13" s="1040"/>
      <c r="AU13" s="1079"/>
      <c r="AV13" s="1079"/>
      <c r="AW13" s="1079"/>
      <c r="AX13" s="1079"/>
      <c r="AY13" s="1080"/>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1"/>
      <c r="AL14" s="1040"/>
      <c r="AM14" s="1040"/>
      <c r="AN14" s="1040"/>
      <c r="AO14" s="1040"/>
      <c r="AP14" s="1040"/>
      <c r="AQ14" s="1040"/>
      <c r="AR14" s="1040"/>
      <c r="AS14" s="1040"/>
      <c r="AT14" s="1040"/>
      <c r="AU14" s="1079"/>
      <c r="AV14" s="1079"/>
      <c r="AW14" s="1079"/>
      <c r="AX14" s="1079"/>
      <c r="AY14" s="1080"/>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1"/>
      <c r="AL15" s="1040"/>
      <c r="AM15" s="1040"/>
      <c r="AN15" s="1040"/>
      <c r="AO15" s="1040"/>
      <c r="AP15" s="1040"/>
      <c r="AQ15" s="1040"/>
      <c r="AR15" s="1040"/>
      <c r="AS15" s="1040"/>
      <c r="AT15" s="1040"/>
      <c r="AU15" s="1079"/>
      <c r="AV15" s="1079"/>
      <c r="AW15" s="1079"/>
      <c r="AX15" s="1079"/>
      <c r="AY15" s="1080"/>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1"/>
      <c r="AL16" s="1040"/>
      <c r="AM16" s="1040"/>
      <c r="AN16" s="1040"/>
      <c r="AO16" s="1040"/>
      <c r="AP16" s="1040"/>
      <c r="AQ16" s="1040"/>
      <c r="AR16" s="1040"/>
      <c r="AS16" s="1040"/>
      <c r="AT16" s="1040"/>
      <c r="AU16" s="1079"/>
      <c r="AV16" s="1079"/>
      <c r="AW16" s="1079"/>
      <c r="AX16" s="1079"/>
      <c r="AY16" s="1080"/>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1"/>
      <c r="AL17" s="1040"/>
      <c r="AM17" s="1040"/>
      <c r="AN17" s="1040"/>
      <c r="AO17" s="1040"/>
      <c r="AP17" s="1040"/>
      <c r="AQ17" s="1040"/>
      <c r="AR17" s="1040"/>
      <c r="AS17" s="1040"/>
      <c r="AT17" s="1040"/>
      <c r="AU17" s="1079"/>
      <c r="AV17" s="1079"/>
      <c r="AW17" s="1079"/>
      <c r="AX17" s="1079"/>
      <c r="AY17" s="1080"/>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1"/>
      <c r="AL18" s="1040"/>
      <c r="AM18" s="1040"/>
      <c r="AN18" s="1040"/>
      <c r="AO18" s="1040"/>
      <c r="AP18" s="1040"/>
      <c r="AQ18" s="1040"/>
      <c r="AR18" s="1040"/>
      <c r="AS18" s="1040"/>
      <c r="AT18" s="1040"/>
      <c r="AU18" s="1079"/>
      <c r="AV18" s="1079"/>
      <c r="AW18" s="1079"/>
      <c r="AX18" s="1079"/>
      <c r="AY18" s="1080"/>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1"/>
      <c r="AL19" s="1040"/>
      <c r="AM19" s="1040"/>
      <c r="AN19" s="1040"/>
      <c r="AO19" s="1040"/>
      <c r="AP19" s="1040"/>
      <c r="AQ19" s="1040"/>
      <c r="AR19" s="1040"/>
      <c r="AS19" s="1040"/>
      <c r="AT19" s="1040"/>
      <c r="AU19" s="1079"/>
      <c r="AV19" s="1079"/>
      <c r="AW19" s="1079"/>
      <c r="AX19" s="1079"/>
      <c r="AY19" s="1080"/>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1"/>
      <c r="AL20" s="1040"/>
      <c r="AM20" s="1040"/>
      <c r="AN20" s="1040"/>
      <c r="AO20" s="1040"/>
      <c r="AP20" s="1040"/>
      <c r="AQ20" s="1040"/>
      <c r="AR20" s="1040"/>
      <c r="AS20" s="1040"/>
      <c r="AT20" s="1040"/>
      <c r="AU20" s="1079"/>
      <c r="AV20" s="1079"/>
      <c r="AW20" s="1079"/>
      <c r="AX20" s="1079"/>
      <c r="AY20" s="1080"/>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1"/>
      <c r="AL21" s="1040"/>
      <c r="AM21" s="1040"/>
      <c r="AN21" s="1040"/>
      <c r="AO21" s="1040"/>
      <c r="AP21" s="1040"/>
      <c r="AQ21" s="1040"/>
      <c r="AR21" s="1040"/>
      <c r="AS21" s="1040"/>
      <c r="AT21" s="1040"/>
      <c r="AU21" s="1079"/>
      <c r="AV21" s="1079"/>
      <c r="AW21" s="1079"/>
      <c r="AX21" s="1079"/>
      <c r="AY21" s="1080"/>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6"/>
      <c r="R22" s="1077"/>
      <c r="S22" s="1077"/>
      <c r="T22" s="1077"/>
      <c r="U22" s="1077"/>
      <c r="V22" s="1077"/>
      <c r="W22" s="1077"/>
      <c r="X22" s="1077"/>
      <c r="Y22" s="1077"/>
      <c r="Z22" s="1077"/>
      <c r="AA22" s="1077"/>
      <c r="AB22" s="1077"/>
      <c r="AC22" s="1077"/>
      <c r="AD22" s="1077"/>
      <c r="AE22" s="1078"/>
      <c r="AF22" s="1013"/>
      <c r="AG22" s="1014"/>
      <c r="AH22" s="1014"/>
      <c r="AI22" s="1014"/>
      <c r="AJ22" s="1015"/>
      <c r="AK22" s="1072"/>
      <c r="AL22" s="1073"/>
      <c r="AM22" s="1073"/>
      <c r="AN22" s="1073"/>
      <c r="AO22" s="1073"/>
      <c r="AP22" s="1073"/>
      <c r="AQ22" s="1073"/>
      <c r="AR22" s="1073"/>
      <c r="AS22" s="1073"/>
      <c r="AT22" s="1073"/>
      <c r="AU22" s="1074"/>
      <c r="AV22" s="1074"/>
      <c r="AW22" s="1074"/>
      <c r="AX22" s="1074"/>
      <c r="AY22" s="1075"/>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3">
        <v>41826</v>
      </c>
      <c r="R23" s="1064"/>
      <c r="S23" s="1064"/>
      <c r="T23" s="1064"/>
      <c r="U23" s="1064"/>
      <c r="V23" s="1064">
        <v>40541</v>
      </c>
      <c r="W23" s="1064"/>
      <c r="X23" s="1064"/>
      <c r="Y23" s="1064"/>
      <c r="Z23" s="1064"/>
      <c r="AA23" s="1064">
        <v>1285</v>
      </c>
      <c r="AB23" s="1064"/>
      <c r="AC23" s="1064"/>
      <c r="AD23" s="1064"/>
      <c r="AE23" s="1065"/>
      <c r="AF23" s="1066">
        <v>1274</v>
      </c>
      <c r="AG23" s="1064"/>
      <c r="AH23" s="1064"/>
      <c r="AI23" s="1064"/>
      <c r="AJ23" s="1067"/>
      <c r="AK23" s="1068"/>
      <c r="AL23" s="1069"/>
      <c r="AM23" s="1069"/>
      <c r="AN23" s="1069"/>
      <c r="AO23" s="1069"/>
      <c r="AP23" s="1064">
        <v>24008</v>
      </c>
      <c r="AQ23" s="1064"/>
      <c r="AR23" s="1064"/>
      <c r="AS23" s="1064"/>
      <c r="AT23" s="1064"/>
      <c r="AU23" s="1070"/>
      <c r="AV23" s="1070"/>
      <c r="AW23" s="1070"/>
      <c r="AX23" s="1070"/>
      <c r="AY23" s="1071"/>
      <c r="AZ23" s="1060" t="s">
        <v>553</v>
      </c>
      <c r="BA23" s="1061"/>
      <c r="BB23" s="1061"/>
      <c r="BC23" s="1061"/>
      <c r="BD23" s="1062"/>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9" t="s">
        <v>370</v>
      </c>
      <c r="B24" s="1059"/>
      <c r="C24" s="1059"/>
      <c r="D24" s="1059"/>
      <c r="E24" s="1059"/>
      <c r="F24" s="1059"/>
      <c r="G24" s="1059"/>
      <c r="H24" s="1059"/>
      <c r="I24" s="1059"/>
      <c r="J24" s="1059"/>
      <c r="K24" s="1059"/>
      <c r="L24" s="1059"/>
      <c r="M24" s="1059"/>
      <c r="N24" s="1059"/>
      <c r="O24" s="1059"/>
      <c r="P24" s="1059"/>
      <c r="Q24" s="1059"/>
      <c r="R24" s="1059"/>
      <c r="S24" s="1059"/>
      <c r="T24" s="1059"/>
      <c r="U24" s="1059"/>
      <c r="V24" s="1059"/>
      <c r="W24" s="1059"/>
      <c r="X24" s="1059"/>
      <c r="Y24" s="1059"/>
      <c r="Z24" s="1059"/>
      <c r="AA24" s="1059"/>
      <c r="AB24" s="1059"/>
      <c r="AC24" s="1059"/>
      <c r="AD24" s="1059"/>
      <c r="AE24" s="1059"/>
      <c r="AF24" s="1059"/>
      <c r="AG24" s="1059"/>
      <c r="AH24" s="1059"/>
      <c r="AI24" s="1059"/>
      <c r="AJ24" s="1059"/>
      <c r="AK24" s="1059"/>
      <c r="AL24" s="1059"/>
      <c r="AM24" s="1059"/>
      <c r="AN24" s="1059"/>
      <c r="AO24" s="1059"/>
      <c r="AP24" s="1059"/>
      <c r="AQ24" s="1059"/>
      <c r="AR24" s="1059"/>
      <c r="AS24" s="1059"/>
      <c r="AT24" s="1059"/>
      <c r="AU24" s="1059"/>
      <c r="AV24" s="1059"/>
      <c r="AW24" s="1059"/>
      <c r="AX24" s="1059"/>
      <c r="AY24" s="1059"/>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8" t="s">
        <v>371</v>
      </c>
      <c r="B25" s="1058"/>
      <c r="C25" s="1058"/>
      <c r="D25" s="1058"/>
      <c r="E25" s="1058"/>
      <c r="F25" s="1058"/>
      <c r="G25" s="1058"/>
      <c r="H25" s="1058"/>
      <c r="I25" s="1058"/>
      <c r="J25" s="1058"/>
      <c r="K25" s="1058"/>
      <c r="L25" s="1058"/>
      <c r="M25" s="1058"/>
      <c r="N25" s="1058"/>
      <c r="O25" s="1058"/>
      <c r="P25" s="1058"/>
      <c r="Q25" s="1058"/>
      <c r="R25" s="1058"/>
      <c r="S25" s="1058"/>
      <c r="T25" s="1058"/>
      <c r="U25" s="1058"/>
      <c r="V25" s="1058"/>
      <c r="W25" s="1058"/>
      <c r="X25" s="1058"/>
      <c r="Y25" s="1058"/>
      <c r="Z25" s="1058"/>
      <c r="AA25" s="1058"/>
      <c r="AB25" s="1058"/>
      <c r="AC25" s="1058"/>
      <c r="AD25" s="1058"/>
      <c r="AE25" s="1058"/>
      <c r="AF25" s="1058"/>
      <c r="AG25" s="1058"/>
      <c r="AH25" s="1058"/>
      <c r="AI25" s="1058"/>
      <c r="AJ25" s="1058"/>
      <c r="AK25" s="1058"/>
      <c r="AL25" s="1058"/>
      <c r="AM25" s="1058"/>
      <c r="AN25" s="1058"/>
      <c r="AO25" s="1058"/>
      <c r="AP25" s="1058"/>
      <c r="AQ25" s="1058"/>
      <c r="AR25" s="1058"/>
      <c r="AS25" s="1058"/>
      <c r="AT25" s="1058"/>
      <c r="AU25" s="1058"/>
      <c r="AV25" s="1058"/>
      <c r="AW25" s="1058"/>
      <c r="AX25" s="1058"/>
      <c r="AY25" s="1058"/>
      <c r="AZ25" s="1058"/>
      <c r="BA25" s="1058"/>
      <c r="BB25" s="1058"/>
      <c r="BC25" s="1058"/>
      <c r="BD25" s="1058"/>
      <c r="BE25" s="1058"/>
      <c r="BF25" s="1058"/>
      <c r="BG25" s="1058"/>
      <c r="BH25" s="1058"/>
      <c r="BI25" s="1058"/>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346</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4" t="s">
        <v>375</v>
      </c>
      <c r="AG26" s="1002"/>
      <c r="AH26" s="1002"/>
      <c r="AI26" s="1002"/>
      <c r="AJ26" s="1055"/>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6"/>
      <c r="AG27" s="1005"/>
      <c r="AH27" s="1005"/>
      <c r="AI27" s="1005"/>
      <c r="AJ27" s="1057"/>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5" t="s">
        <v>380</v>
      </c>
      <c r="C28" s="1046"/>
      <c r="D28" s="1046"/>
      <c r="E28" s="1046"/>
      <c r="F28" s="1046"/>
      <c r="G28" s="1046"/>
      <c r="H28" s="1046"/>
      <c r="I28" s="1046"/>
      <c r="J28" s="1046"/>
      <c r="K28" s="1046"/>
      <c r="L28" s="1046"/>
      <c r="M28" s="1046"/>
      <c r="N28" s="1046"/>
      <c r="O28" s="1046"/>
      <c r="P28" s="1047"/>
      <c r="Q28" s="1048">
        <v>10638</v>
      </c>
      <c r="R28" s="1049"/>
      <c r="S28" s="1049"/>
      <c r="T28" s="1049"/>
      <c r="U28" s="1049"/>
      <c r="V28" s="1049">
        <v>11201</v>
      </c>
      <c r="W28" s="1049"/>
      <c r="X28" s="1049"/>
      <c r="Y28" s="1049"/>
      <c r="Z28" s="1049"/>
      <c r="AA28" s="1049">
        <v>-563</v>
      </c>
      <c r="AB28" s="1049"/>
      <c r="AC28" s="1049"/>
      <c r="AD28" s="1049"/>
      <c r="AE28" s="1050"/>
      <c r="AF28" s="1051">
        <v>-563</v>
      </c>
      <c r="AG28" s="1049"/>
      <c r="AH28" s="1049"/>
      <c r="AI28" s="1049"/>
      <c r="AJ28" s="1052"/>
      <c r="AK28" s="1053">
        <v>1436</v>
      </c>
      <c r="AL28" s="1041"/>
      <c r="AM28" s="1041"/>
      <c r="AN28" s="1041"/>
      <c r="AO28" s="1041"/>
      <c r="AP28" s="1041"/>
      <c r="AQ28" s="1041"/>
      <c r="AR28" s="1041"/>
      <c r="AS28" s="1041"/>
      <c r="AT28" s="1041"/>
      <c r="AU28" s="1041"/>
      <c r="AV28" s="1041"/>
      <c r="AW28" s="1041"/>
      <c r="AX28" s="1041"/>
      <c r="AY28" s="1041"/>
      <c r="AZ28" s="1042"/>
      <c r="BA28" s="1042"/>
      <c r="BB28" s="1042"/>
      <c r="BC28" s="1042"/>
      <c r="BD28" s="1042"/>
      <c r="BE28" s="1043"/>
      <c r="BF28" s="1043"/>
      <c r="BG28" s="1043"/>
      <c r="BH28" s="1043"/>
      <c r="BI28" s="1044"/>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381</v>
      </c>
      <c r="C29" s="1032"/>
      <c r="D29" s="1032"/>
      <c r="E29" s="1032"/>
      <c r="F29" s="1032"/>
      <c r="G29" s="1032"/>
      <c r="H29" s="1032"/>
      <c r="I29" s="1032"/>
      <c r="J29" s="1032"/>
      <c r="K29" s="1032"/>
      <c r="L29" s="1032"/>
      <c r="M29" s="1032"/>
      <c r="N29" s="1032"/>
      <c r="O29" s="1032"/>
      <c r="P29" s="1033"/>
      <c r="Q29" s="1037">
        <v>6804</v>
      </c>
      <c r="R29" s="1038"/>
      <c r="S29" s="1038"/>
      <c r="T29" s="1038"/>
      <c r="U29" s="1038"/>
      <c r="V29" s="1038">
        <v>6723</v>
      </c>
      <c r="W29" s="1038"/>
      <c r="X29" s="1038"/>
      <c r="Y29" s="1038"/>
      <c r="Z29" s="1038"/>
      <c r="AA29" s="1038">
        <v>81</v>
      </c>
      <c r="AB29" s="1038"/>
      <c r="AC29" s="1038"/>
      <c r="AD29" s="1038"/>
      <c r="AE29" s="1039"/>
      <c r="AF29" s="1013">
        <v>81</v>
      </c>
      <c r="AG29" s="1014"/>
      <c r="AH29" s="1014"/>
      <c r="AI29" s="1014"/>
      <c r="AJ29" s="1015"/>
      <c r="AK29" s="974">
        <v>1205</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382</v>
      </c>
      <c r="C30" s="1032"/>
      <c r="D30" s="1032"/>
      <c r="E30" s="1032"/>
      <c r="F30" s="1032"/>
      <c r="G30" s="1032"/>
      <c r="H30" s="1032"/>
      <c r="I30" s="1032"/>
      <c r="J30" s="1032"/>
      <c r="K30" s="1032"/>
      <c r="L30" s="1032"/>
      <c r="M30" s="1032"/>
      <c r="N30" s="1032"/>
      <c r="O30" s="1032"/>
      <c r="P30" s="1033"/>
      <c r="Q30" s="1037">
        <v>2360</v>
      </c>
      <c r="R30" s="1038"/>
      <c r="S30" s="1038"/>
      <c r="T30" s="1038"/>
      <c r="U30" s="1038"/>
      <c r="V30" s="1038">
        <v>2332</v>
      </c>
      <c r="W30" s="1038"/>
      <c r="X30" s="1038"/>
      <c r="Y30" s="1038"/>
      <c r="Z30" s="1038"/>
      <c r="AA30" s="1038">
        <v>28</v>
      </c>
      <c r="AB30" s="1038"/>
      <c r="AC30" s="1038"/>
      <c r="AD30" s="1038"/>
      <c r="AE30" s="1039"/>
      <c r="AF30" s="1013">
        <v>28</v>
      </c>
      <c r="AG30" s="1014"/>
      <c r="AH30" s="1014"/>
      <c r="AI30" s="1014"/>
      <c r="AJ30" s="1015"/>
      <c r="AK30" s="974">
        <v>964</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383</v>
      </c>
      <c r="C31" s="1032"/>
      <c r="D31" s="1032"/>
      <c r="E31" s="1032"/>
      <c r="F31" s="1032"/>
      <c r="G31" s="1032"/>
      <c r="H31" s="1032"/>
      <c r="I31" s="1032"/>
      <c r="J31" s="1032"/>
      <c r="K31" s="1032"/>
      <c r="L31" s="1032"/>
      <c r="M31" s="1032"/>
      <c r="N31" s="1032"/>
      <c r="O31" s="1032"/>
      <c r="P31" s="1033"/>
      <c r="Q31" s="1037">
        <v>3769</v>
      </c>
      <c r="R31" s="1038"/>
      <c r="S31" s="1038"/>
      <c r="T31" s="1038"/>
      <c r="U31" s="1038"/>
      <c r="V31" s="1038">
        <v>3682</v>
      </c>
      <c r="W31" s="1038"/>
      <c r="X31" s="1038"/>
      <c r="Y31" s="1038"/>
      <c r="Z31" s="1038"/>
      <c r="AA31" s="1038">
        <v>87</v>
      </c>
      <c r="AB31" s="1038"/>
      <c r="AC31" s="1038"/>
      <c r="AD31" s="1038"/>
      <c r="AE31" s="1039"/>
      <c r="AF31" s="1013">
        <v>87</v>
      </c>
      <c r="AG31" s="1014"/>
      <c r="AH31" s="1014"/>
      <c r="AI31" s="1014"/>
      <c r="AJ31" s="1015"/>
      <c r="AK31" s="974">
        <v>2122</v>
      </c>
      <c r="AL31" s="965"/>
      <c r="AM31" s="965"/>
      <c r="AN31" s="965"/>
      <c r="AO31" s="965"/>
      <c r="AP31" s="965">
        <v>12028</v>
      </c>
      <c r="AQ31" s="965"/>
      <c r="AR31" s="965"/>
      <c r="AS31" s="965"/>
      <c r="AT31" s="965"/>
      <c r="AU31" s="965">
        <v>8396</v>
      </c>
      <c r="AV31" s="965"/>
      <c r="AW31" s="965"/>
      <c r="AX31" s="965"/>
      <c r="AY31" s="965"/>
      <c r="AZ31" s="1040" t="s">
        <v>550</v>
      </c>
      <c r="BA31" s="1040"/>
      <c r="BB31" s="1040"/>
      <c r="BC31" s="1040"/>
      <c r="BD31" s="1040"/>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3897</v>
      </c>
      <c r="R32" s="1038"/>
      <c r="S32" s="1038"/>
      <c r="T32" s="1038"/>
      <c r="U32" s="1038"/>
      <c r="V32" s="1038">
        <v>3897</v>
      </c>
      <c r="W32" s="1038"/>
      <c r="X32" s="1038"/>
      <c r="Y32" s="1038"/>
      <c r="Z32" s="1038"/>
      <c r="AA32" s="1038" t="s">
        <v>554</v>
      </c>
      <c r="AB32" s="1038"/>
      <c r="AC32" s="1038"/>
      <c r="AD32" s="1038"/>
      <c r="AE32" s="1039"/>
      <c r="AF32" s="1013">
        <v>6499</v>
      </c>
      <c r="AG32" s="1014"/>
      <c r="AH32" s="1014"/>
      <c r="AI32" s="1014"/>
      <c r="AJ32" s="1015"/>
      <c r="AK32" s="974">
        <v>91</v>
      </c>
      <c r="AL32" s="965"/>
      <c r="AM32" s="965"/>
      <c r="AN32" s="965"/>
      <c r="AO32" s="965"/>
      <c r="AP32" s="965">
        <v>4971</v>
      </c>
      <c r="AQ32" s="965"/>
      <c r="AR32" s="965"/>
      <c r="AS32" s="965"/>
      <c r="AT32" s="965"/>
      <c r="AU32" s="1040" t="s">
        <v>547</v>
      </c>
      <c r="AV32" s="1040"/>
      <c r="AW32" s="1040"/>
      <c r="AX32" s="1040"/>
      <c r="AY32" s="1040"/>
      <c r="AZ32" s="1040" t="s">
        <v>550</v>
      </c>
      <c r="BA32" s="1040"/>
      <c r="BB32" s="1040"/>
      <c r="BC32" s="1040"/>
      <c r="BD32" s="1040"/>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386</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368</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6132</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555</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389</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390</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539</v>
      </c>
      <c r="C68" s="980"/>
      <c r="D68" s="980"/>
      <c r="E68" s="980"/>
      <c r="F68" s="980"/>
      <c r="G68" s="980"/>
      <c r="H68" s="980"/>
      <c r="I68" s="980"/>
      <c r="J68" s="980"/>
      <c r="K68" s="980"/>
      <c r="L68" s="980"/>
      <c r="M68" s="980"/>
      <c r="N68" s="980"/>
      <c r="O68" s="980"/>
      <c r="P68" s="981"/>
      <c r="Q68" s="982">
        <v>932</v>
      </c>
      <c r="R68" s="976"/>
      <c r="S68" s="976"/>
      <c r="T68" s="976"/>
      <c r="U68" s="976"/>
      <c r="V68" s="976">
        <v>910</v>
      </c>
      <c r="W68" s="976"/>
      <c r="X68" s="976"/>
      <c r="Y68" s="976"/>
      <c r="Z68" s="976"/>
      <c r="AA68" s="976">
        <v>21</v>
      </c>
      <c r="AB68" s="976"/>
      <c r="AC68" s="976"/>
      <c r="AD68" s="976"/>
      <c r="AE68" s="976"/>
      <c r="AF68" s="976">
        <v>21</v>
      </c>
      <c r="AG68" s="976"/>
      <c r="AH68" s="976"/>
      <c r="AI68" s="976"/>
      <c r="AJ68" s="976"/>
      <c r="AK68" s="976">
        <v>23</v>
      </c>
      <c r="AL68" s="976"/>
      <c r="AM68" s="976"/>
      <c r="AN68" s="976"/>
      <c r="AO68" s="976"/>
      <c r="AP68" s="976" t="s">
        <v>556</v>
      </c>
      <c r="AQ68" s="976"/>
      <c r="AR68" s="976"/>
      <c r="AS68" s="976"/>
      <c r="AT68" s="976"/>
      <c r="AU68" s="976" t="s">
        <v>551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542</v>
      </c>
      <c r="C69" s="969"/>
      <c r="D69" s="969"/>
      <c r="E69" s="969"/>
      <c r="F69" s="969"/>
      <c r="G69" s="969"/>
      <c r="H69" s="969"/>
      <c r="I69" s="969"/>
      <c r="J69" s="969"/>
      <c r="K69" s="969"/>
      <c r="L69" s="969"/>
      <c r="M69" s="969"/>
      <c r="N69" s="969"/>
      <c r="O69" s="969"/>
      <c r="P69" s="970"/>
      <c r="Q69" s="971">
        <v>515</v>
      </c>
      <c r="R69" s="965"/>
      <c r="S69" s="965"/>
      <c r="T69" s="965"/>
      <c r="U69" s="965"/>
      <c r="V69" s="965">
        <v>399</v>
      </c>
      <c r="W69" s="965"/>
      <c r="X69" s="965"/>
      <c r="Y69" s="965"/>
      <c r="Z69" s="965"/>
      <c r="AA69" s="965">
        <v>117</v>
      </c>
      <c r="AB69" s="965"/>
      <c r="AC69" s="965"/>
      <c r="AD69" s="965"/>
      <c r="AE69" s="965"/>
      <c r="AF69" s="965">
        <v>117</v>
      </c>
      <c r="AG69" s="965"/>
      <c r="AH69" s="965"/>
      <c r="AI69" s="965"/>
      <c r="AJ69" s="965"/>
      <c r="AK69" s="965">
        <v>85</v>
      </c>
      <c r="AL69" s="965"/>
      <c r="AM69" s="965"/>
      <c r="AN69" s="965"/>
      <c r="AO69" s="965"/>
      <c r="AP69" s="965" t="s">
        <v>557</v>
      </c>
      <c r="AQ69" s="965"/>
      <c r="AR69" s="965"/>
      <c r="AS69" s="965"/>
      <c r="AT69" s="965"/>
      <c r="AU69" s="965" t="s">
        <v>557</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537</v>
      </c>
      <c r="C70" s="969"/>
      <c r="D70" s="969"/>
      <c r="E70" s="969"/>
      <c r="F70" s="969"/>
      <c r="G70" s="969"/>
      <c r="H70" s="969"/>
      <c r="I70" s="969"/>
      <c r="J70" s="969"/>
      <c r="K70" s="969"/>
      <c r="L70" s="969"/>
      <c r="M70" s="969"/>
      <c r="N70" s="969"/>
      <c r="O70" s="969"/>
      <c r="P70" s="970"/>
      <c r="Q70" s="971">
        <v>5999</v>
      </c>
      <c r="R70" s="965"/>
      <c r="S70" s="965"/>
      <c r="T70" s="965"/>
      <c r="U70" s="965"/>
      <c r="V70" s="965">
        <v>5843</v>
      </c>
      <c r="W70" s="965"/>
      <c r="X70" s="965"/>
      <c r="Y70" s="965"/>
      <c r="Z70" s="965"/>
      <c r="AA70" s="965">
        <v>156</v>
      </c>
      <c r="AB70" s="965"/>
      <c r="AC70" s="965"/>
      <c r="AD70" s="965"/>
      <c r="AE70" s="965"/>
      <c r="AF70" s="965">
        <v>156</v>
      </c>
      <c r="AG70" s="965"/>
      <c r="AH70" s="965"/>
      <c r="AI70" s="965"/>
      <c r="AJ70" s="965"/>
      <c r="AK70" s="965">
        <v>3</v>
      </c>
      <c r="AL70" s="965"/>
      <c r="AM70" s="965"/>
      <c r="AN70" s="965"/>
      <c r="AO70" s="965"/>
      <c r="AP70" s="965" t="s">
        <v>557</v>
      </c>
      <c r="AQ70" s="965"/>
      <c r="AR70" s="965"/>
      <c r="AS70" s="965"/>
      <c r="AT70" s="965"/>
      <c r="AU70" s="965" t="s">
        <v>557</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538</v>
      </c>
      <c r="C71" s="969"/>
      <c r="D71" s="969"/>
      <c r="E71" s="969"/>
      <c r="F71" s="969"/>
      <c r="G71" s="969"/>
      <c r="H71" s="969"/>
      <c r="I71" s="969"/>
      <c r="J71" s="969"/>
      <c r="K71" s="969"/>
      <c r="L71" s="969"/>
      <c r="M71" s="969"/>
      <c r="N71" s="969"/>
      <c r="O71" s="969"/>
      <c r="P71" s="970"/>
      <c r="Q71" s="971">
        <v>22852</v>
      </c>
      <c r="R71" s="965"/>
      <c r="S71" s="965"/>
      <c r="T71" s="965"/>
      <c r="U71" s="965"/>
      <c r="V71" s="965">
        <v>22793</v>
      </c>
      <c r="W71" s="965"/>
      <c r="X71" s="965"/>
      <c r="Y71" s="965"/>
      <c r="Z71" s="965"/>
      <c r="AA71" s="965">
        <v>59</v>
      </c>
      <c r="AB71" s="965"/>
      <c r="AC71" s="965"/>
      <c r="AD71" s="965"/>
      <c r="AE71" s="965"/>
      <c r="AF71" s="965">
        <v>59</v>
      </c>
      <c r="AG71" s="965"/>
      <c r="AH71" s="965"/>
      <c r="AI71" s="965"/>
      <c r="AJ71" s="965"/>
      <c r="AK71" s="965">
        <v>296</v>
      </c>
      <c r="AL71" s="965"/>
      <c r="AM71" s="965"/>
      <c r="AN71" s="965"/>
      <c r="AO71" s="965"/>
      <c r="AP71" s="965" t="s">
        <v>557</v>
      </c>
      <c r="AQ71" s="965"/>
      <c r="AR71" s="965"/>
      <c r="AS71" s="965"/>
      <c r="AT71" s="965"/>
      <c r="AU71" s="965" t="s">
        <v>557</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536</v>
      </c>
      <c r="C72" s="969"/>
      <c r="D72" s="969"/>
      <c r="E72" s="969"/>
      <c r="F72" s="969"/>
      <c r="G72" s="969"/>
      <c r="H72" s="969"/>
      <c r="I72" s="969"/>
      <c r="J72" s="969"/>
      <c r="K72" s="969"/>
      <c r="L72" s="969"/>
      <c r="M72" s="969"/>
      <c r="N72" s="969"/>
      <c r="O72" s="969"/>
      <c r="P72" s="970"/>
      <c r="Q72" s="971">
        <v>10907</v>
      </c>
      <c r="R72" s="965"/>
      <c r="S72" s="965"/>
      <c r="T72" s="965"/>
      <c r="U72" s="965"/>
      <c r="V72" s="965">
        <v>10443</v>
      </c>
      <c r="W72" s="965"/>
      <c r="X72" s="965"/>
      <c r="Y72" s="965"/>
      <c r="Z72" s="965"/>
      <c r="AA72" s="965">
        <v>464</v>
      </c>
      <c r="AB72" s="965"/>
      <c r="AC72" s="965"/>
      <c r="AD72" s="965"/>
      <c r="AE72" s="965"/>
      <c r="AF72" s="965">
        <v>464</v>
      </c>
      <c r="AG72" s="965"/>
      <c r="AH72" s="965"/>
      <c r="AI72" s="965"/>
      <c r="AJ72" s="965"/>
      <c r="AK72" s="965">
        <v>266</v>
      </c>
      <c r="AL72" s="965"/>
      <c r="AM72" s="965"/>
      <c r="AN72" s="965"/>
      <c r="AO72" s="965"/>
      <c r="AP72" s="965">
        <v>10230</v>
      </c>
      <c r="AQ72" s="965"/>
      <c r="AR72" s="965"/>
      <c r="AS72" s="965"/>
      <c r="AT72" s="965"/>
      <c r="AU72" s="965">
        <v>317</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540</v>
      </c>
      <c r="C73" s="969"/>
      <c r="D73" s="969"/>
      <c r="E73" s="969"/>
      <c r="F73" s="969"/>
      <c r="G73" s="969"/>
      <c r="H73" s="969"/>
      <c r="I73" s="969"/>
      <c r="J73" s="969"/>
      <c r="K73" s="969"/>
      <c r="L73" s="969"/>
      <c r="M73" s="969"/>
      <c r="N73" s="969"/>
      <c r="O73" s="969"/>
      <c r="P73" s="970"/>
      <c r="Q73" s="971">
        <v>5718</v>
      </c>
      <c r="R73" s="965"/>
      <c r="S73" s="965"/>
      <c r="T73" s="965"/>
      <c r="U73" s="965"/>
      <c r="V73" s="965">
        <v>5659</v>
      </c>
      <c r="W73" s="965"/>
      <c r="X73" s="965"/>
      <c r="Y73" s="965"/>
      <c r="Z73" s="965"/>
      <c r="AA73" s="965">
        <v>59</v>
      </c>
      <c r="AB73" s="965"/>
      <c r="AC73" s="965"/>
      <c r="AD73" s="965"/>
      <c r="AE73" s="965"/>
      <c r="AF73" s="965">
        <v>59</v>
      </c>
      <c r="AG73" s="965"/>
      <c r="AH73" s="965"/>
      <c r="AI73" s="965"/>
      <c r="AJ73" s="965"/>
      <c r="AK73" s="965">
        <v>1598</v>
      </c>
      <c r="AL73" s="965"/>
      <c r="AM73" s="965"/>
      <c r="AN73" s="965"/>
      <c r="AO73" s="965"/>
      <c r="AP73" s="965" t="s">
        <v>557</v>
      </c>
      <c r="AQ73" s="965"/>
      <c r="AR73" s="965"/>
      <c r="AS73" s="965"/>
      <c r="AT73" s="965"/>
      <c r="AU73" s="965" t="s">
        <v>557</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541</v>
      </c>
      <c r="C74" s="969"/>
      <c r="D74" s="969"/>
      <c r="E74" s="969"/>
      <c r="F74" s="969"/>
      <c r="G74" s="969"/>
      <c r="H74" s="969"/>
      <c r="I74" s="969"/>
      <c r="J74" s="969"/>
      <c r="K74" s="969"/>
      <c r="L74" s="969"/>
      <c r="M74" s="969"/>
      <c r="N74" s="969"/>
      <c r="O74" s="969"/>
      <c r="P74" s="970"/>
      <c r="Q74" s="971">
        <v>1161940</v>
      </c>
      <c r="R74" s="965"/>
      <c r="S74" s="965"/>
      <c r="T74" s="965"/>
      <c r="U74" s="965"/>
      <c r="V74" s="965">
        <v>1129127</v>
      </c>
      <c r="W74" s="965"/>
      <c r="X74" s="965"/>
      <c r="Y74" s="965"/>
      <c r="Z74" s="965"/>
      <c r="AA74" s="965">
        <v>32812</v>
      </c>
      <c r="AB74" s="965"/>
      <c r="AC74" s="965"/>
      <c r="AD74" s="965"/>
      <c r="AE74" s="965"/>
      <c r="AF74" s="965">
        <v>32812</v>
      </c>
      <c r="AG74" s="965"/>
      <c r="AH74" s="965"/>
      <c r="AI74" s="965"/>
      <c r="AJ74" s="965"/>
      <c r="AK74" s="965">
        <v>16486</v>
      </c>
      <c r="AL74" s="965"/>
      <c r="AM74" s="965"/>
      <c r="AN74" s="965"/>
      <c r="AO74" s="965"/>
      <c r="AP74" s="965" t="s">
        <v>557</v>
      </c>
      <c r="AQ74" s="965"/>
      <c r="AR74" s="965"/>
      <c r="AS74" s="965"/>
      <c r="AT74" s="965"/>
      <c r="AU74" s="965" t="s">
        <v>558</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1"/>
      <c r="R76" s="965"/>
      <c r="S76" s="965"/>
      <c r="T76" s="965"/>
      <c r="U76" s="965"/>
      <c r="V76" s="965"/>
      <c r="W76" s="965"/>
      <c r="X76" s="965"/>
      <c r="Y76" s="965"/>
      <c r="Z76" s="965"/>
      <c r="AA76" s="965"/>
      <c r="AB76" s="965"/>
      <c r="AC76" s="965"/>
      <c r="AD76" s="965"/>
      <c r="AE76" s="965"/>
      <c r="AF76" s="965"/>
      <c r="AG76" s="965"/>
      <c r="AH76" s="965"/>
      <c r="AI76" s="965"/>
      <c r="AJ76" s="965"/>
      <c r="AK76" s="965"/>
      <c r="AL76" s="965"/>
      <c r="AM76" s="965"/>
      <c r="AN76" s="965"/>
      <c r="AO76" s="965"/>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33689</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285</v>
      </c>
      <c r="AG109" s="886"/>
      <c r="AH109" s="886"/>
      <c r="AI109" s="886"/>
      <c r="AJ109" s="887"/>
      <c r="AK109" s="888" t="s">
        <v>284</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285</v>
      </c>
      <c r="BW109" s="886"/>
      <c r="BX109" s="886"/>
      <c r="BY109" s="886"/>
      <c r="BZ109" s="887"/>
      <c r="CA109" s="888" t="s">
        <v>284</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285</v>
      </c>
      <c r="DM109" s="886"/>
      <c r="DN109" s="886"/>
      <c r="DO109" s="886"/>
      <c r="DP109" s="887"/>
      <c r="DQ109" s="888" t="s">
        <v>284</v>
      </c>
      <c r="DR109" s="886"/>
      <c r="DS109" s="886"/>
      <c r="DT109" s="886"/>
      <c r="DU109" s="887"/>
      <c r="DV109" s="888" t="s">
        <v>401</v>
      </c>
      <c r="DW109" s="886"/>
      <c r="DX109" s="886"/>
      <c r="DY109" s="886"/>
      <c r="DZ109" s="917"/>
    </row>
    <row r="110" spans="1:131" s="197" customFormat="1" ht="26.25" customHeight="1" x14ac:dyDescent="0.15">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3249483</v>
      </c>
      <c r="AB110" s="871"/>
      <c r="AC110" s="871"/>
      <c r="AD110" s="871"/>
      <c r="AE110" s="872"/>
      <c r="AF110" s="873">
        <v>2998242</v>
      </c>
      <c r="AG110" s="871"/>
      <c r="AH110" s="871"/>
      <c r="AI110" s="871"/>
      <c r="AJ110" s="872"/>
      <c r="AK110" s="873">
        <v>2728167</v>
      </c>
      <c r="AL110" s="871"/>
      <c r="AM110" s="871"/>
      <c r="AN110" s="871"/>
      <c r="AO110" s="872"/>
      <c r="AP110" s="874">
        <v>13.6</v>
      </c>
      <c r="AQ110" s="875"/>
      <c r="AR110" s="875"/>
      <c r="AS110" s="875"/>
      <c r="AT110" s="876"/>
      <c r="AU110" s="918" t="s">
        <v>61</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24866637</v>
      </c>
      <c r="BR110" s="798"/>
      <c r="BS110" s="798"/>
      <c r="BT110" s="798"/>
      <c r="BU110" s="798"/>
      <c r="BV110" s="798">
        <v>24080212</v>
      </c>
      <c r="BW110" s="798"/>
      <c r="BX110" s="798"/>
      <c r="BY110" s="798"/>
      <c r="BZ110" s="798"/>
      <c r="CA110" s="798">
        <v>24008531</v>
      </c>
      <c r="CB110" s="798"/>
      <c r="CC110" s="798"/>
      <c r="CD110" s="798"/>
      <c r="CE110" s="798"/>
      <c r="CF110" s="859">
        <v>119.7</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x14ac:dyDescent="0.15">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408</v>
      </c>
      <c r="AB111" s="907"/>
      <c r="AC111" s="907"/>
      <c r="AD111" s="907"/>
      <c r="AE111" s="908"/>
      <c r="AF111" s="909" t="s">
        <v>408</v>
      </c>
      <c r="AG111" s="907"/>
      <c r="AH111" s="907"/>
      <c r="AI111" s="907"/>
      <c r="AJ111" s="908"/>
      <c r="AK111" s="909" t="s">
        <v>408</v>
      </c>
      <c r="AL111" s="907"/>
      <c r="AM111" s="907"/>
      <c r="AN111" s="907"/>
      <c r="AO111" s="908"/>
      <c r="AP111" s="910" t="s">
        <v>408</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5058645</v>
      </c>
      <c r="BR111" s="769"/>
      <c r="BS111" s="769"/>
      <c r="BT111" s="769"/>
      <c r="BU111" s="769"/>
      <c r="BV111" s="769">
        <v>2188334</v>
      </c>
      <c r="BW111" s="769"/>
      <c r="BX111" s="769"/>
      <c r="BY111" s="769"/>
      <c r="BZ111" s="769"/>
      <c r="CA111" s="769">
        <v>2050456</v>
      </c>
      <c r="CB111" s="769"/>
      <c r="CC111" s="769"/>
      <c r="CD111" s="769"/>
      <c r="CE111" s="769"/>
      <c r="CF111" s="846">
        <v>10.199999999999999</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x14ac:dyDescent="0.15">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10799789</v>
      </c>
      <c r="BR112" s="769"/>
      <c r="BS112" s="769"/>
      <c r="BT112" s="769"/>
      <c r="BU112" s="769"/>
      <c r="BV112" s="769">
        <v>9550596</v>
      </c>
      <c r="BW112" s="769"/>
      <c r="BX112" s="769"/>
      <c r="BY112" s="769"/>
      <c r="BZ112" s="769"/>
      <c r="CA112" s="769">
        <v>8395805</v>
      </c>
      <c r="CB112" s="769"/>
      <c r="CC112" s="769"/>
      <c r="CD112" s="769"/>
      <c r="CE112" s="769"/>
      <c r="CF112" s="846">
        <v>41.9</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x14ac:dyDescent="0.15">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1897817</v>
      </c>
      <c r="AB113" s="907"/>
      <c r="AC113" s="907"/>
      <c r="AD113" s="907"/>
      <c r="AE113" s="908"/>
      <c r="AF113" s="909">
        <v>1734518</v>
      </c>
      <c r="AG113" s="907"/>
      <c r="AH113" s="907"/>
      <c r="AI113" s="907"/>
      <c r="AJ113" s="908"/>
      <c r="AK113" s="909">
        <v>1660580</v>
      </c>
      <c r="AL113" s="907"/>
      <c r="AM113" s="907"/>
      <c r="AN113" s="907"/>
      <c r="AO113" s="908"/>
      <c r="AP113" s="910">
        <v>8.3000000000000007</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463678</v>
      </c>
      <c r="BR113" s="769"/>
      <c r="BS113" s="769"/>
      <c r="BT113" s="769"/>
      <c r="BU113" s="769"/>
      <c r="BV113" s="769">
        <v>373143</v>
      </c>
      <c r="BW113" s="769"/>
      <c r="BX113" s="769"/>
      <c r="BY113" s="769"/>
      <c r="BZ113" s="769"/>
      <c r="CA113" s="769">
        <v>317123</v>
      </c>
      <c r="CB113" s="769"/>
      <c r="CC113" s="769"/>
      <c r="CD113" s="769"/>
      <c r="CE113" s="769"/>
      <c r="CF113" s="846">
        <v>1.6</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x14ac:dyDescent="0.15">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84251</v>
      </c>
      <c r="AB114" s="782"/>
      <c r="AC114" s="782"/>
      <c r="AD114" s="782"/>
      <c r="AE114" s="783"/>
      <c r="AF114" s="784">
        <v>84842</v>
      </c>
      <c r="AG114" s="782"/>
      <c r="AH114" s="782"/>
      <c r="AI114" s="782"/>
      <c r="AJ114" s="783"/>
      <c r="AK114" s="784">
        <v>61302</v>
      </c>
      <c r="AL114" s="782"/>
      <c r="AM114" s="782"/>
      <c r="AN114" s="782"/>
      <c r="AO114" s="783"/>
      <c r="AP114" s="752">
        <v>0.3</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6055730</v>
      </c>
      <c r="BR114" s="769"/>
      <c r="BS114" s="769"/>
      <c r="BT114" s="769"/>
      <c r="BU114" s="769"/>
      <c r="BV114" s="769">
        <v>5865160</v>
      </c>
      <c r="BW114" s="769"/>
      <c r="BX114" s="769"/>
      <c r="BY114" s="769"/>
      <c r="BZ114" s="769"/>
      <c r="CA114" s="769">
        <v>5288657</v>
      </c>
      <c r="CB114" s="769"/>
      <c r="CC114" s="769"/>
      <c r="CD114" s="769"/>
      <c r="CE114" s="769"/>
      <c r="CF114" s="846">
        <v>26.4</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x14ac:dyDescent="0.15">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106305</v>
      </c>
      <c r="AB115" s="907"/>
      <c r="AC115" s="907"/>
      <c r="AD115" s="907"/>
      <c r="AE115" s="908"/>
      <c r="AF115" s="909">
        <v>412151</v>
      </c>
      <c r="AG115" s="907"/>
      <c r="AH115" s="907"/>
      <c r="AI115" s="907"/>
      <c r="AJ115" s="908"/>
      <c r="AK115" s="909">
        <v>92271</v>
      </c>
      <c r="AL115" s="907"/>
      <c r="AM115" s="907"/>
      <c r="AN115" s="907"/>
      <c r="AO115" s="908"/>
      <c r="AP115" s="910">
        <v>0.5</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v>4361505</v>
      </c>
      <c r="DH115" s="782"/>
      <c r="DI115" s="782"/>
      <c r="DJ115" s="782"/>
      <c r="DK115" s="783"/>
      <c r="DL115" s="784">
        <v>1562037</v>
      </c>
      <c r="DM115" s="782"/>
      <c r="DN115" s="782"/>
      <c r="DO115" s="782"/>
      <c r="DP115" s="783"/>
      <c r="DQ115" s="784">
        <v>1504719</v>
      </c>
      <c r="DR115" s="782"/>
      <c r="DS115" s="782"/>
      <c r="DT115" s="782"/>
      <c r="DU115" s="783"/>
      <c r="DV115" s="752">
        <v>7.5</v>
      </c>
      <c r="DW115" s="753"/>
      <c r="DX115" s="753"/>
      <c r="DY115" s="753"/>
      <c r="DZ115" s="754"/>
    </row>
    <row r="116" spans="1:130" s="197" customFormat="1" ht="26.25" customHeight="1" x14ac:dyDescent="0.15">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4996</v>
      </c>
      <c r="AB116" s="782"/>
      <c r="AC116" s="782"/>
      <c r="AD116" s="782"/>
      <c r="AE116" s="783"/>
      <c r="AF116" s="784">
        <v>2658</v>
      </c>
      <c r="AG116" s="782"/>
      <c r="AH116" s="782"/>
      <c r="AI116" s="782"/>
      <c r="AJ116" s="783"/>
      <c r="AK116" s="784">
        <v>4376</v>
      </c>
      <c r="AL116" s="782"/>
      <c r="AM116" s="782"/>
      <c r="AN116" s="782"/>
      <c r="AO116" s="783"/>
      <c r="AP116" s="752">
        <v>0</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697140</v>
      </c>
      <c r="DH116" s="782"/>
      <c r="DI116" s="782"/>
      <c r="DJ116" s="782"/>
      <c r="DK116" s="783"/>
      <c r="DL116" s="784">
        <v>626297</v>
      </c>
      <c r="DM116" s="782"/>
      <c r="DN116" s="782"/>
      <c r="DO116" s="782"/>
      <c r="DP116" s="783"/>
      <c r="DQ116" s="784">
        <v>545737</v>
      </c>
      <c r="DR116" s="782"/>
      <c r="DS116" s="782"/>
      <c r="DT116" s="782"/>
      <c r="DU116" s="783"/>
      <c r="DV116" s="752">
        <v>2.7</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5342852</v>
      </c>
      <c r="AB117" s="893"/>
      <c r="AC117" s="893"/>
      <c r="AD117" s="893"/>
      <c r="AE117" s="894"/>
      <c r="AF117" s="896">
        <v>5232411</v>
      </c>
      <c r="AG117" s="893"/>
      <c r="AH117" s="893"/>
      <c r="AI117" s="893"/>
      <c r="AJ117" s="894"/>
      <c r="AK117" s="896">
        <v>4546696</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x14ac:dyDescent="0.15">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285</v>
      </c>
      <c r="AG118" s="886"/>
      <c r="AH118" s="886"/>
      <c r="AI118" s="886"/>
      <c r="AJ118" s="887"/>
      <c r="AK118" s="888" t="s">
        <v>284</v>
      </c>
      <c r="AL118" s="886"/>
      <c r="AM118" s="886"/>
      <c r="AN118" s="886"/>
      <c r="AO118" s="887"/>
      <c r="AP118" s="889" t="s">
        <v>401</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430</v>
      </c>
      <c r="BP118" s="836"/>
      <c r="BQ118" s="855">
        <v>47244479</v>
      </c>
      <c r="BR118" s="856"/>
      <c r="BS118" s="856"/>
      <c r="BT118" s="856"/>
      <c r="BU118" s="856"/>
      <c r="BV118" s="856">
        <v>42057445</v>
      </c>
      <c r="BW118" s="856"/>
      <c r="BX118" s="856"/>
      <c r="BY118" s="856"/>
      <c r="BZ118" s="856"/>
      <c r="CA118" s="856">
        <v>40060572</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x14ac:dyDescent="0.15">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3048261</v>
      </c>
      <c r="BR119" s="798"/>
      <c r="BS119" s="798"/>
      <c r="BT119" s="798"/>
      <c r="BU119" s="798"/>
      <c r="BV119" s="798">
        <v>981250</v>
      </c>
      <c r="BW119" s="798"/>
      <c r="BX119" s="798"/>
      <c r="BY119" s="798"/>
      <c r="BZ119" s="798"/>
      <c r="CA119" s="798">
        <v>3298827</v>
      </c>
      <c r="CB119" s="798"/>
      <c r="CC119" s="798"/>
      <c r="CD119" s="798"/>
      <c r="CE119" s="798"/>
      <c r="CF119" s="859">
        <v>16.399999999999999</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x14ac:dyDescent="0.15">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14333219</v>
      </c>
      <c r="BR120" s="769"/>
      <c r="BS120" s="769"/>
      <c r="BT120" s="769"/>
      <c r="BU120" s="769"/>
      <c r="BV120" s="769">
        <v>13651919</v>
      </c>
      <c r="BW120" s="769"/>
      <c r="BX120" s="769"/>
      <c r="BY120" s="769"/>
      <c r="BZ120" s="769"/>
      <c r="CA120" s="769">
        <v>15861261</v>
      </c>
      <c r="CB120" s="769"/>
      <c r="CC120" s="769"/>
      <c r="CD120" s="769"/>
      <c r="CE120" s="769"/>
      <c r="CF120" s="846">
        <v>79.099999999999994</v>
      </c>
      <c r="CG120" s="847"/>
      <c r="CH120" s="847"/>
      <c r="CI120" s="847"/>
      <c r="CJ120" s="847"/>
      <c r="CK120" s="848" t="s">
        <v>436</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10779789</v>
      </c>
      <c r="DH120" s="798"/>
      <c r="DI120" s="798"/>
      <c r="DJ120" s="798"/>
      <c r="DK120" s="798"/>
      <c r="DL120" s="798">
        <v>9550596</v>
      </c>
      <c r="DM120" s="798"/>
      <c r="DN120" s="798"/>
      <c r="DO120" s="798"/>
      <c r="DP120" s="798"/>
      <c r="DQ120" s="798">
        <v>8395805</v>
      </c>
      <c r="DR120" s="798"/>
      <c r="DS120" s="798"/>
      <c r="DT120" s="798"/>
      <c r="DU120" s="798"/>
      <c r="DV120" s="799">
        <v>41.9</v>
      </c>
      <c r="DW120" s="799"/>
      <c r="DX120" s="799"/>
      <c r="DY120" s="799"/>
      <c r="DZ120" s="800"/>
    </row>
    <row r="121" spans="1:130" s="197" customFormat="1" ht="26.25" customHeight="1" x14ac:dyDescent="0.15">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24760619</v>
      </c>
      <c r="BR121" s="856"/>
      <c r="BS121" s="856"/>
      <c r="BT121" s="856"/>
      <c r="BU121" s="856"/>
      <c r="BV121" s="856">
        <v>23598916</v>
      </c>
      <c r="BW121" s="856"/>
      <c r="BX121" s="856"/>
      <c r="BY121" s="856"/>
      <c r="BZ121" s="856"/>
      <c r="CA121" s="856">
        <v>22552340</v>
      </c>
      <c r="CB121" s="856"/>
      <c r="CC121" s="856"/>
      <c r="CD121" s="856"/>
      <c r="CE121" s="856"/>
      <c r="CF121" s="857">
        <v>112.4</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t="s">
        <v>111</v>
      </c>
      <c r="DH121" s="769"/>
      <c r="DI121" s="769"/>
      <c r="DJ121" s="769"/>
      <c r="DK121" s="769"/>
      <c r="DL121" s="769" t="s">
        <v>111</v>
      </c>
      <c r="DM121" s="769"/>
      <c r="DN121" s="769"/>
      <c r="DO121" s="769"/>
      <c r="DP121" s="769"/>
      <c r="DQ121" s="769" t="s">
        <v>111</v>
      </c>
      <c r="DR121" s="769"/>
      <c r="DS121" s="769"/>
      <c r="DT121" s="769"/>
      <c r="DU121" s="769"/>
      <c r="DV121" s="821" t="s">
        <v>111</v>
      </c>
      <c r="DW121" s="821"/>
      <c r="DX121" s="821"/>
      <c r="DY121" s="821"/>
      <c r="DZ121" s="822"/>
    </row>
    <row r="122" spans="1:130" s="197" customFormat="1" ht="26.25" customHeight="1" x14ac:dyDescent="0.15">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439</v>
      </c>
      <c r="BP122" s="836"/>
      <c r="BQ122" s="837">
        <v>42142099</v>
      </c>
      <c r="BR122" s="838"/>
      <c r="BS122" s="838"/>
      <c r="BT122" s="838"/>
      <c r="BU122" s="838"/>
      <c r="BV122" s="838">
        <v>38232085</v>
      </c>
      <c r="BW122" s="838"/>
      <c r="BX122" s="838"/>
      <c r="BY122" s="838"/>
      <c r="BZ122" s="838"/>
      <c r="CA122" s="838">
        <v>41712428</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101592</v>
      </c>
      <c r="AB123" s="782"/>
      <c r="AC123" s="782"/>
      <c r="AD123" s="782"/>
      <c r="AE123" s="783"/>
      <c r="AF123" s="784">
        <v>80719</v>
      </c>
      <c r="AG123" s="782"/>
      <c r="AH123" s="782"/>
      <c r="AI123" s="782"/>
      <c r="AJ123" s="783"/>
      <c r="AK123" s="784">
        <v>80560</v>
      </c>
      <c r="AL123" s="782"/>
      <c r="AM123" s="782"/>
      <c r="AN123" s="782"/>
      <c r="AO123" s="783"/>
      <c r="AP123" s="752">
        <v>0.4</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25.5</v>
      </c>
      <c r="BR123" s="830"/>
      <c r="BS123" s="830"/>
      <c r="BT123" s="830"/>
      <c r="BU123" s="830"/>
      <c r="BV123" s="830">
        <v>19.2</v>
      </c>
      <c r="BW123" s="830"/>
      <c r="BX123" s="830"/>
      <c r="BY123" s="830"/>
      <c r="BZ123" s="830"/>
      <c r="CA123" s="830" t="s">
        <v>111</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x14ac:dyDescent="0.2">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x14ac:dyDescent="0.15">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4713</v>
      </c>
      <c r="AB126" s="782"/>
      <c r="AC126" s="782"/>
      <c r="AD126" s="782"/>
      <c r="AE126" s="783"/>
      <c r="AF126" s="784">
        <v>331432</v>
      </c>
      <c r="AG126" s="782"/>
      <c r="AH126" s="782"/>
      <c r="AI126" s="782"/>
      <c r="AJ126" s="783"/>
      <c r="AK126" s="784">
        <v>11711</v>
      </c>
      <c r="AL126" s="782"/>
      <c r="AM126" s="782"/>
      <c r="AN126" s="782"/>
      <c r="AO126" s="783"/>
      <c r="AP126" s="752">
        <v>0.1</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450</v>
      </c>
      <c r="AY127" s="756"/>
      <c r="AZ127" s="756"/>
      <c r="BA127" s="756"/>
      <c r="BB127" s="756"/>
      <c r="BC127" s="756"/>
      <c r="BD127" s="756"/>
      <c r="BE127" s="757"/>
      <c r="BF127" s="758" t="s">
        <v>111</v>
      </c>
      <c r="BG127" s="759"/>
      <c r="BH127" s="759"/>
      <c r="BI127" s="759"/>
      <c r="BJ127" s="759"/>
      <c r="BK127" s="759"/>
      <c r="BL127" s="760"/>
      <c r="BM127" s="758">
        <v>12.24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1771277</v>
      </c>
      <c r="AB128" s="722"/>
      <c r="AC128" s="722"/>
      <c r="AD128" s="722"/>
      <c r="AE128" s="723"/>
      <c r="AF128" s="724">
        <v>1526823</v>
      </c>
      <c r="AG128" s="722"/>
      <c r="AH128" s="722"/>
      <c r="AI128" s="722"/>
      <c r="AJ128" s="723"/>
      <c r="AK128" s="724">
        <v>1509013</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111</v>
      </c>
      <c r="BG128" s="789"/>
      <c r="BH128" s="789"/>
      <c r="BI128" s="789"/>
      <c r="BJ128" s="789"/>
      <c r="BK128" s="789"/>
      <c r="BL128" s="790"/>
      <c r="BM128" s="788">
        <v>17.239999999999998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22915190</v>
      </c>
      <c r="AB129" s="782"/>
      <c r="AC129" s="782"/>
      <c r="AD129" s="782"/>
      <c r="AE129" s="783"/>
      <c r="AF129" s="784">
        <v>22740977</v>
      </c>
      <c r="AG129" s="782"/>
      <c r="AH129" s="782"/>
      <c r="AI129" s="782"/>
      <c r="AJ129" s="783"/>
      <c r="AK129" s="784">
        <v>22910161</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2.7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2959646</v>
      </c>
      <c r="AB130" s="782"/>
      <c r="AC130" s="782"/>
      <c r="AD130" s="782"/>
      <c r="AE130" s="783"/>
      <c r="AF130" s="784">
        <v>2887837</v>
      </c>
      <c r="AG130" s="782"/>
      <c r="AH130" s="782"/>
      <c r="AI130" s="782"/>
      <c r="AJ130" s="783"/>
      <c r="AK130" s="784">
        <v>2853655</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t="s">
        <v>111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19955544</v>
      </c>
      <c r="AB131" s="715"/>
      <c r="AC131" s="715"/>
      <c r="AD131" s="715"/>
      <c r="AE131" s="716"/>
      <c r="AF131" s="717">
        <v>19853140</v>
      </c>
      <c r="AG131" s="715"/>
      <c r="AH131" s="715"/>
      <c r="AI131" s="715"/>
      <c r="AJ131" s="716"/>
      <c r="AK131" s="717">
        <v>20056506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3.06646113</v>
      </c>
      <c r="AB132" s="738"/>
      <c r="AC132" s="738"/>
      <c r="AD132" s="738"/>
      <c r="AE132" s="739"/>
      <c r="AF132" s="740">
        <v>4.1190008230000004</v>
      </c>
      <c r="AG132" s="738"/>
      <c r="AH132" s="738"/>
      <c r="AI132" s="738"/>
      <c r="AJ132" s="739"/>
      <c r="AK132" s="740">
        <v>0.91754765299999996</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4.9000000000000004</v>
      </c>
      <c r="AB133" s="747"/>
      <c r="AC133" s="747"/>
      <c r="AD133" s="747"/>
      <c r="AE133" s="748"/>
      <c r="AF133" s="746">
        <v>4.2</v>
      </c>
      <c r="AG133" s="747"/>
      <c r="AH133" s="747"/>
      <c r="AI133" s="747"/>
      <c r="AJ133" s="748"/>
      <c r="AK133" s="746">
        <v>2.7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10"/>
  <sheetViews>
    <sheetView showGridLines="0" view="pageBreakPreview" zoomScale="70" zoomScaleNormal="85" zoomScaleSheetLayoutView="7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102"/>
  <sheetViews>
    <sheetView showGridLines="0"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74"/>
  <sheetViews>
    <sheetView showGridLines="0" view="pageBreakPreview"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31" t="s">
        <v>471</v>
      </c>
      <c r="H9" s="1132"/>
      <c r="I9" s="1132"/>
      <c r="J9" s="1133"/>
      <c r="K9" s="263">
        <v>6961675</v>
      </c>
      <c r="L9" s="264">
        <v>58651</v>
      </c>
      <c r="M9" s="265">
        <v>58402</v>
      </c>
      <c r="N9" s="266">
        <v>0.4</v>
      </c>
    </row>
    <row r="10" spans="1:16" x14ac:dyDescent="0.15">
      <c r="A10" s="248"/>
      <c r="B10" s="244"/>
      <c r="C10" s="244"/>
      <c r="D10" s="244"/>
      <c r="E10" s="244"/>
      <c r="F10" s="244"/>
      <c r="G10" s="1131" t="s">
        <v>472</v>
      </c>
      <c r="H10" s="1132"/>
      <c r="I10" s="1132"/>
      <c r="J10" s="1133"/>
      <c r="K10" s="267">
        <v>295302</v>
      </c>
      <c r="L10" s="268">
        <v>2488</v>
      </c>
      <c r="M10" s="269">
        <v>4003</v>
      </c>
      <c r="N10" s="270">
        <v>-37.799999999999997</v>
      </c>
    </row>
    <row r="11" spans="1:16" ht="13.5" customHeight="1" x14ac:dyDescent="0.15">
      <c r="A11" s="248"/>
      <c r="B11" s="244"/>
      <c r="C11" s="244"/>
      <c r="D11" s="244"/>
      <c r="E11" s="244"/>
      <c r="F11" s="244"/>
      <c r="G11" s="1131" t="s">
        <v>473</v>
      </c>
      <c r="H11" s="1132"/>
      <c r="I11" s="1132"/>
      <c r="J11" s="1133"/>
      <c r="K11" s="267">
        <v>14122</v>
      </c>
      <c r="L11" s="268">
        <v>119</v>
      </c>
      <c r="M11" s="269">
        <v>3781</v>
      </c>
      <c r="N11" s="270">
        <v>-96.9</v>
      </c>
    </row>
    <row r="12" spans="1:16" ht="13.5" customHeight="1" x14ac:dyDescent="0.15">
      <c r="A12" s="248"/>
      <c r="B12" s="244"/>
      <c r="C12" s="244"/>
      <c r="D12" s="244"/>
      <c r="E12" s="244"/>
      <c r="F12" s="244"/>
      <c r="G12" s="1131" t="s">
        <v>474</v>
      </c>
      <c r="H12" s="1132"/>
      <c r="I12" s="1132"/>
      <c r="J12" s="1133"/>
      <c r="K12" s="267" t="s">
        <v>475</v>
      </c>
      <c r="L12" s="268" t="s">
        <v>475</v>
      </c>
      <c r="M12" s="269">
        <v>598</v>
      </c>
      <c r="N12" s="270" t="s">
        <v>475</v>
      </c>
    </row>
    <row r="13" spans="1:16" ht="13.5" customHeight="1" x14ac:dyDescent="0.15">
      <c r="A13" s="248"/>
      <c r="B13" s="244"/>
      <c r="C13" s="244"/>
      <c r="D13" s="244"/>
      <c r="E13" s="244"/>
      <c r="F13" s="244"/>
      <c r="G13" s="1131" t="s">
        <v>476</v>
      </c>
      <c r="H13" s="1132"/>
      <c r="I13" s="1132"/>
      <c r="J13" s="1133"/>
      <c r="K13" s="267" t="s">
        <v>475</v>
      </c>
      <c r="L13" s="268" t="s">
        <v>475</v>
      </c>
      <c r="M13" s="269">
        <v>1</v>
      </c>
      <c r="N13" s="270" t="s">
        <v>475</v>
      </c>
    </row>
    <row r="14" spans="1:16" ht="13.5" customHeight="1" x14ac:dyDescent="0.15">
      <c r="A14" s="248"/>
      <c r="B14" s="244"/>
      <c r="C14" s="244"/>
      <c r="D14" s="244"/>
      <c r="E14" s="244"/>
      <c r="F14" s="244"/>
      <c r="G14" s="1131" t="s">
        <v>477</v>
      </c>
      <c r="H14" s="1132"/>
      <c r="I14" s="1132"/>
      <c r="J14" s="1133"/>
      <c r="K14" s="267">
        <v>335693</v>
      </c>
      <c r="L14" s="268">
        <v>2828</v>
      </c>
      <c r="M14" s="269">
        <v>2386</v>
      </c>
      <c r="N14" s="270">
        <v>18.5</v>
      </c>
    </row>
    <row r="15" spans="1:16" ht="13.5" customHeight="1" x14ac:dyDescent="0.15">
      <c r="A15" s="248"/>
      <c r="B15" s="244"/>
      <c r="C15" s="244"/>
      <c r="D15" s="244"/>
      <c r="E15" s="244"/>
      <c r="F15" s="244"/>
      <c r="G15" s="1131" t="s">
        <v>478</v>
      </c>
      <c r="H15" s="1132"/>
      <c r="I15" s="1132"/>
      <c r="J15" s="1133"/>
      <c r="K15" s="267">
        <v>25323</v>
      </c>
      <c r="L15" s="268">
        <v>213</v>
      </c>
      <c r="M15" s="269">
        <v>1344</v>
      </c>
      <c r="N15" s="270">
        <v>-84.2</v>
      </c>
    </row>
    <row r="16" spans="1:16" x14ac:dyDescent="0.15">
      <c r="A16" s="248"/>
      <c r="B16" s="244"/>
      <c r="C16" s="244"/>
      <c r="D16" s="244"/>
      <c r="E16" s="244"/>
      <c r="F16" s="244"/>
      <c r="G16" s="1134" t="s">
        <v>479</v>
      </c>
      <c r="H16" s="1135"/>
      <c r="I16" s="1135"/>
      <c r="J16" s="1136"/>
      <c r="K16" s="268">
        <v>-559671</v>
      </c>
      <c r="L16" s="268">
        <v>-4715</v>
      </c>
      <c r="M16" s="269">
        <v>-6701</v>
      </c>
      <c r="N16" s="270">
        <v>-29.6</v>
      </c>
    </row>
    <row r="17" spans="1:16" x14ac:dyDescent="0.15">
      <c r="A17" s="248"/>
      <c r="B17" s="244"/>
      <c r="C17" s="244"/>
      <c r="D17" s="244"/>
      <c r="E17" s="244"/>
      <c r="F17" s="244"/>
      <c r="G17" s="1134" t="s">
        <v>169</v>
      </c>
      <c r="H17" s="1135"/>
      <c r="I17" s="1135"/>
      <c r="J17" s="1136"/>
      <c r="K17" s="268">
        <v>7072444</v>
      </c>
      <c r="L17" s="268">
        <v>59584</v>
      </c>
      <c r="M17" s="269">
        <v>63814</v>
      </c>
      <c r="N17" s="270">
        <v>-6.6</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8" t="s">
        <v>484</v>
      </c>
      <c r="H21" s="1129"/>
      <c r="I21" s="1129"/>
      <c r="J21" s="1130"/>
      <c r="K21" s="280">
        <v>5.24</v>
      </c>
      <c r="L21" s="281">
        <v>6.4</v>
      </c>
      <c r="M21" s="282">
        <v>-1.1599999999999999</v>
      </c>
      <c r="N21" s="249"/>
      <c r="O21" s="283"/>
      <c r="P21" s="279"/>
    </row>
    <row r="22" spans="1:16" s="284" customFormat="1" x14ac:dyDescent="0.15">
      <c r="A22" s="279"/>
      <c r="B22" s="249"/>
      <c r="C22" s="249"/>
      <c r="D22" s="249"/>
      <c r="E22" s="249"/>
      <c r="F22" s="249"/>
      <c r="G22" s="1128" t="s">
        <v>485</v>
      </c>
      <c r="H22" s="1129"/>
      <c r="I22" s="1129"/>
      <c r="J22" s="1130"/>
      <c r="K22" s="285">
        <v>101.8</v>
      </c>
      <c r="L22" s="286">
        <v>98.9</v>
      </c>
      <c r="M22" s="287">
        <v>2.9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19" t="s">
        <v>489</v>
      </c>
      <c r="H32" s="1120"/>
      <c r="I32" s="1120"/>
      <c r="J32" s="1121"/>
      <c r="K32" s="294">
        <v>2728167</v>
      </c>
      <c r="L32" s="294">
        <v>22984</v>
      </c>
      <c r="M32" s="295">
        <v>38473</v>
      </c>
      <c r="N32" s="296">
        <v>-40.299999999999997</v>
      </c>
    </row>
    <row r="33" spans="1:16" ht="13.5" customHeight="1" x14ac:dyDescent="0.15">
      <c r="A33" s="248"/>
      <c r="B33" s="244"/>
      <c r="C33" s="244"/>
      <c r="D33" s="244"/>
      <c r="E33" s="244"/>
      <c r="F33" s="244"/>
      <c r="G33" s="1119" t="s">
        <v>490</v>
      </c>
      <c r="H33" s="1120"/>
      <c r="I33" s="1120"/>
      <c r="J33" s="1121"/>
      <c r="K33" s="294" t="s">
        <v>475</v>
      </c>
      <c r="L33" s="294" t="s">
        <v>475</v>
      </c>
      <c r="M33" s="295" t="s">
        <v>475</v>
      </c>
      <c r="N33" s="296" t="s">
        <v>475</v>
      </c>
    </row>
    <row r="34" spans="1:16" ht="27" customHeight="1" x14ac:dyDescent="0.15">
      <c r="A34" s="248"/>
      <c r="B34" s="244"/>
      <c r="C34" s="244"/>
      <c r="D34" s="244"/>
      <c r="E34" s="244"/>
      <c r="F34" s="244"/>
      <c r="G34" s="1119" t="s">
        <v>491</v>
      </c>
      <c r="H34" s="1120"/>
      <c r="I34" s="1120"/>
      <c r="J34" s="1121"/>
      <c r="K34" s="294" t="s">
        <v>475</v>
      </c>
      <c r="L34" s="294" t="s">
        <v>475</v>
      </c>
      <c r="M34" s="295">
        <v>31</v>
      </c>
      <c r="N34" s="296" t="s">
        <v>475</v>
      </c>
    </row>
    <row r="35" spans="1:16" ht="27" customHeight="1" x14ac:dyDescent="0.15">
      <c r="A35" s="248"/>
      <c r="B35" s="244"/>
      <c r="C35" s="244"/>
      <c r="D35" s="244"/>
      <c r="E35" s="244"/>
      <c r="F35" s="244"/>
      <c r="G35" s="1119" t="s">
        <v>492</v>
      </c>
      <c r="H35" s="1120"/>
      <c r="I35" s="1120"/>
      <c r="J35" s="1121"/>
      <c r="K35" s="294">
        <v>1660580</v>
      </c>
      <c r="L35" s="294">
        <v>13990</v>
      </c>
      <c r="M35" s="295">
        <v>10015</v>
      </c>
      <c r="N35" s="296">
        <v>39.700000000000003</v>
      </c>
    </row>
    <row r="36" spans="1:16" ht="27" customHeight="1" x14ac:dyDescent="0.15">
      <c r="A36" s="248"/>
      <c r="B36" s="244"/>
      <c r="C36" s="244"/>
      <c r="D36" s="244"/>
      <c r="E36" s="244"/>
      <c r="F36" s="244"/>
      <c r="G36" s="1119" t="s">
        <v>493</v>
      </c>
      <c r="H36" s="1120"/>
      <c r="I36" s="1120"/>
      <c r="J36" s="1121"/>
      <c r="K36" s="294">
        <v>61302</v>
      </c>
      <c r="L36" s="294">
        <v>516</v>
      </c>
      <c r="M36" s="295">
        <v>1507</v>
      </c>
      <c r="N36" s="296">
        <v>-65.8</v>
      </c>
    </row>
    <row r="37" spans="1:16" ht="13.5" customHeight="1" x14ac:dyDescent="0.15">
      <c r="A37" s="248"/>
      <c r="B37" s="244"/>
      <c r="C37" s="244"/>
      <c r="D37" s="244"/>
      <c r="E37" s="244"/>
      <c r="F37" s="244"/>
      <c r="G37" s="1119" t="s">
        <v>494</v>
      </c>
      <c r="H37" s="1120"/>
      <c r="I37" s="1120"/>
      <c r="J37" s="1121"/>
      <c r="K37" s="294">
        <v>92271</v>
      </c>
      <c r="L37" s="294">
        <v>777</v>
      </c>
      <c r="M37" s="295">
        <v>1079</v>
      </c>
      <c r="N37" s="296">
        <v>-28</v>
      </c>
    </row>
    <row r="38" spans="1:16" ht="27" customHeight="1" x14ac:dyDescent="0.15">
      <c r="A38" s="248"/>
      <c r="B38" s="244"/>
      <c r="C38" s="244"/>
      <c r="D38" s="244"/>
      <c r="E38" s="244"/>
      <c r="F38" s="244"/>
      <c r="G38" s="1122" t="s">
        <v>495</v>
      </c>
      <c r="H38" s="1123"/>
      <c r="I38" s="1123"/>
      <c r="J38" s="1124"/>
      <c r="K38" s="297">
        <v>4376</v>
      </c>
      <c r="L38" s="297">
        <v>37</v>
      </c>
      <c r="M38" s="298">
        <v>5</v>
      </c>
      <c r="N38" s="299">
        <v>640</v>
      </c>
      <c r="O38" s="293"/>
    </row>
    <row r="39" spans="1:16" x14ac:dyDescent="0.15">
      <c r="A39" s="248"/>
      <c r="B39" s="244"/>
      <c r="C39" s="244"/>
      <c r="D39" s="244"/>
      <c r="E39" s="244"/>
      <c r="F39" s="244"/>
      <c r="G39" s="1122" t="s">
        <v>496</v>
      </c>
      <c r="H39" s="1123"/>
      <c r="I39" s="1123"/>
      <c r="J39" s="1124"/>
      <c r="K39" s="300">
        <v>-1509013</v>
      </c>
      <c r="L39" s="300">
        <v>-12713</v>
      </c>
      <c r="M39" s="301">
        <v>-7129</v>
      </c>
      <c r="N39" s="302">
        <v>78.3</v>
      </c>
      <c r="O39" s="293"/>
    </row>
    <row r="40" spans="1:16" ht="27" customHeight="1" x14ac:dyDescent="0.15">
      <c r="A40" s="248"/>
      <c r="B40" s="244"/>
      <c r="C40" s="244"/>
      <c r="D40" s="244"/>
      <c r="E40" s="244"/>
      <c r="F40" s="244"/>
      <c r="G40" s="1119" t="s">
        <v>497</v>
      </c>
      <c r="H40" s="1120"/>
      <c r="I40" s="1120"/>
      <c r="J40" s="1121"/>
      <c r="K40" s="300">
        <v>-2853655</v>
      </c>
      <c r="L40" s="300">
        <v>-24042</v>
      </c>
      <c r="M40" s="301">
        <v>-30363</v>
      </c>
      <c r="N40" s="302">
        <v>-20.8</v>
      </c>
      <c r="O40" s="293"/>
    </row>
    <row r="41" spans="1:16" x14ac:dyDescent="0.15">
      <c r="A41" s="248"/>
      <c r="B41" s="244"/>
      <c r="C41" s="244"/>
      <c r="D41" s="244"/>
      <c r="E41" s="244"/>
      <c r="F41" s="244"/>
      <c r="G41" s="1125" t="s">
        <v>279</v>
      </c>
      <c r="H41" s="1126"/>
      <c r="I41" s="1126"/>
      <c r="J41" s="1127"/>
      <c r="K41" s="294">
        <v>184028</v>
      </c>
      <c r="L41" s="300">
        <v>1550</v>
      </c>
      <c r="M41" s="301">
        <v>13618</v>
      </c>
      <c r="N41" s="302">
        <v>-88.6</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2" t="s">
        <v>466</v>
      </c>
      <c r="J49" s="1114" t="s">
        <v>501</v>
      </c>
      <c r="K49" s="1115"/>
      <c r="L49" s="1115"/>
      <c r="M49" s="1115"/>
      <c r="N49" s="1116"/>
    </row>
    <row r="50" spans="1:14" x14ac:dyDescent="0.15">
      <c r="A50" s="248"/>
      <c r="B50" s="244"/>
      <c r="C50" s="244"/>
      <c r="D50" s="244"/>
      <c r="E50" s="244"/>
      <c r="F50" s="244"/>
      <c r="G50" s="312"/>
      <c r="H50" s="313"/>
      <c r="I50" s="1113"/>
      <c r="J50" s="314" t="s">
        <v>502</v>
      </c>
      <c r="K50" s="315" t="s">
        <v>503</v>
      </c>
      <c r="L50" s="316" t="s">
        <v>504</v>
      </c>
      <c r="M50" s="317" t="s">
        <v>505</v>
      </c>
      <c r="N50" s="318" t="s">
        <v>506</v>
      </c>
    </row>
    <row r="51" spans="1:14" x14ac:dyDescent="0.15">
      <c r="A51" s="248"/>
      <c r="B51" s="244"/>
      <c r="C51" s="244"/>
      <c r="D51" s="244"/>
      <c r="E51" s="244"/>
      <c r="F51" s="244"/>
      <c r="G51" s="310" t="s">
        <v>507</v>
      </c>
      <c r="H51" s="311"/>
      <c r="I51" s="319">
        <v>2897772</v>
      </c>
      <c r="J51" s="320">
        <v>24942</v>
      </c>
      <c r="K51" s="321">
        <v>-58.2</v>
      </c>
      <c r="L51" s="322">
        <v>34366</v>
      </c>
      <c r="M51" s="323">
        <v>2.2000000000000002</v>
      </c>
      <c r="N51" s="324">
        <v>-60.4</v>
      </c>
    </row>
    <row r="52" spans="1:14" x14ac:dyDescent="0.15">
      <c r="A52" s="248"/>
      <c r="B52" s="244"/>
      <c r="C52" s="244"/>
      <c r="D52" s="244"/>
      <c r="E52" s="244"/>
      <c r="F52" s="244"/>
      <c r="G52" s="325"/>
      <c r="H52" s="326" t="s">
        <v>508</v>
      </c>
      <c r="I52" s="327">
        <v>2161573</v>
      </c>
      <c r="J52" s="328">
        <v>18605</v>
      </c>
      <c r="K52" s="329">
        <v>-57.2</v>
      </c>
      <c r="L52" s="330">
        <v>19822</v>
      </c>
      <c r="M52" s="331">
        <v>5.0999999999999996</v>
      </c>
      <c r="N52" s="332">
        <v>-62.3</v>
      </c>
    </row>
    <row r="53" spans="1:14" x14ac:dyDescent="0.15">
      <c r="A53" s="248"/>
      <c r="B53" s="244"/>
      <c r="C53" s="244"/>
      <c r="D53" s="244"/>
      <c r="E53" s="244"/>
      <c r="F53" s="244"/>
      <c r="G53" s="310" t="s">
        <v>509</v>
      </c>
      <c r="H53" s="311"/>
      <c r="I53" s="319">
        <v>5524410</v>
      </c>
      <c r="J53" s="320">
        <v>47774</v>
      </c>
      <c r="K53" s="321">
        <v>91.5</v>
      </c>
      <c r="L53" s="322">
        <v>35965</v>
      </c>
      <c r="M53" s="323">
        <v>4.7</v>
      </c>
      <c r="N53" s="324">
        <v>86.8</v>
      </c>
    </row>
    <row r="54" spans="1:14" x14ac:dyDescent="0.15">
      <c r="A54" s="248"/>
      <c r="B54" s="244"/>
      <c r="C54" s="244"/>
      <c r="D54" s="244"/>
      <c r="E54" s="244"/>
      <c r="F54" s="244"/>
      <c r="G54" s="325"/>
      <c r="H54" s="326" t="s">
        <v>508</v>
      </c>
      <c r="I54" s="327">
        <v>3166819</v>
      </c>
      <c r="J54" s="328">
        <v>27386</v>
      </c>
      <c r="K54" s="329">
        <v>47.2</v>
      </c>
      <c r="L54" s="330">
        <v>20136</v>
      </c>
      <c r="M54" s="331">
        <v>1.6</v>
      </c>
      <c r="N54" s="332">
        <v>45.6</v>
      </c>
    </row>
    <row r="55" spans="1:14" x14ac:dyDescent="0.15">
      <c r="A55" s="248"/>
      <c r="B55" s="244"/>
      <c r="C55" s="244"/>
      <c r="D55" s="244"/>
      <c r="E55" s="244"/>
      <c r="F55" s="244"/>
      <c r="G55" s="310" t="s">
        <v>510</v>
      </c>
      <c r="H55" s="311"/>
      <c r="I55" s="319">
        <v>4031413</v>
      </c>
      <c r="J55" s="320">
        <v>34900</v>
      </c>
      <c r="K55" s="321">
        <v>-26.9</v>
      </c>
      <c r="L55" s="322">
        <v>41433</v>
      </c>
      <c r="M55" s="323">
        <v>15.2</v>
      </c>
      <c r="N55" s="324">
        <v>-42.1</v>
      </c>
    </row>
    <row r="56" spans="1:14" x14ac:dyDescent="0.15">
      <c r="A56" s="248"/>
      <c r="B56" s="244"/>
      <c r="C56" s="244"/>
      <c r="D56" s="244"/>
      <c r="E56" s="244"/>
      <c r="F56" s="244"/>
      <c r="G56" s="325"/>
      <c r="H56" s="326" t="s">
        <v>508</v>
      </c>
      <c r="I56" s="327">
        <v>997710</v>
      </c>
      <c r="J56" s="328">
        <v>8637</v>
      </c>
      <c r="K56" s="329">
        <v>-68.5</v>
      </c>
      <c r="L56" s="330">
        <v>22351</v>
      </c>
      <c r="M56" s="331">
        <v>11</v>
      </c>
      <c r="N56" s="332">
        <v>-79.5</v>
      </c>
    </row>
    <row r="57" spans="1:14" x14ac:dyDescent="0.15">
      <c r="A57" s="248"/>
      <c r="B57" s="244"/>
      <c r="C57" s="244"/>
      <c r="D57" s="244"/>
      <c r="E57" s="244"/>
      <c r="F57" s="244"/>
      <c r="G57" s="310" t="s">
        <v>511</v>
      </c>
      <c r="H57" s="311"/>
      <c r="I57" s="319">
        <v>8802827</v>
      </c>
      <c r="J57" s="320">
        <v>74480</v>
      </c>
      <c r="K57" s="321">
        <v>113.4</v>
      </c>
      <c r="L57" s="322">
        <v>43493</v>
      </c>
      <c r="M57" s="323">
        <v>5</v>
      </c>
      <c r="N57" s="324">
        <v>108.4</v>
      </c>
    </row>
    <row r="58" spans="1:14" x14ac:dyDescent="0.15">
      <c r="A58" s="248"/>
      <c r="B58" s="244"/>
      <c r="C58" s="244"/>
      <c r="D58" s="244"/>
      <c r="E58" s="244"/>
      <c r="F58" s="244"/>
      <c r="G58" s="325"/>
      <c r="H58" s="326" t="s">
        <v>508</v>
      </c>
      <c r="I58" s="327">
        <v>4857957</v>
      </c>
      <c r="J58" s="328">
        <v>41103</v>
      </c>
      <c r="K58" s="329">
        <v>375.9</v>
      </c>
      <c r="L58" s="330">
        <v>23254</v>
      </c>
      <c r="M58" s="331">
        <v>4</v>
      </c>
      <c r="N58" s="332">
        <v>371.9</v>
      </c>
    </row>
    <row r="59" spans="1:14" x14ac:dyDescent="0.15">
      <c r="A59" s="248"/>
      <c r="B59" s="244"/>
      <c r="C59" s="244"/>
      <c r="D59" s="244"/>
      <c r="E59" s="244"/>
      <c r="F59" s="244"/>
      <c r="G59" s="310" t="s">
        <v>512</v>
      </c>
      <c r="H59" s="311"/>
      <c r="I59" s="319">
        <v>5110947</v>
      </c>
      <c r="J59" s="320">
        <v>43059</v>
      </c>
      <c r="K59" s="321">
        <v>-42.2</v>
      </c>
      <c r="L59" s="322">
        <v>50840</v>
      </c>
      <c r="M59" s="323">
        <v>16.899999999999999</v>
      </c>
      <c r="N59" s="324">
        <v>-59.1</v>
      </c>
    </row>
    <row r="60" spans="1:14" x14ac:dyDescent="0.15">
      <c r="A60" s="248"/>
      <c r="B60" s="244"/>
      <c r="C60" s="244"/>
      <c r="D60" s="244"/>
      <c r="E60" s="244"/>
      <c r="F60" s="244"/>
      <c r="G60" s="325"/>
      <c r="H60" s="326" t="s">
        <v>508</v>
      </c>
      <c r="I60" s="333">
        <v>2958157</v>
      </c>
      <c r="J60" s="328">
        <v>24922</v>
      </c>
      <c r="K60" s="329">
        <v>-39.4</v>
      </c>
      <c r="L60" s="330">
        <v>25367</v>
      </c>
      <c r="M60" s="331">
        <v>9.1</v>
      </c>
      <c r="N60" s="332">
        <v>-48.5</v>
      </c>
    </row>
    <row r="61" spans="1:14" x14ac:dyDescent="0.15">
      <c r="A61" s="248"/>
      <c r="B61" s="244"/>
      <c r="C61" s="244"/>
      <c r="D61" s="244"/>
      <c r="E61" s="244"/>
      <c r="F61" s="244"/>
      <c r="G61" s="310" t="s">
        <v>513</v>
      </c>
      <c r="H61" s="334"/>
      <c r="I61" s="335">
        <v>5273474</v>
      </c>
      <c r="J61" s="336">
        <v>45031</v>
      </c>
      <c r="K61" s="337">
        <v>15.5</v>
      </c>
      <c r="L61" s="338">
        <v>41219</v>
      </c>
      <c r="M61" s="339">
        <v>8.8000000000000007</v>
      </c>
      <c r="N61" s="324">
        <v>6.7</v>
      </c>
    </row>
    <row r="62" spans="1:14" x14ac:dyDescent="0.15">
      <c r="A62" s="248"/>
      <c r="B62" s="244"/>
      <c r="C62" s="244"/>
      <c r="D62" s="244"/>
      <c r="E62" s="244"/>
      <c r="F62" s="244"/>
      <c r="G62" s="325"/>
      <c r="H62" s="326" t="s">
        <v>508</v>
      </c>
      <c r="I62" s="327">
        <v>2828443</v>
      </c>
      <c r="J62" s="328">
        <v>24131</v>
      </c>
      <c r="K62" s="329">
        <v>51.6</v>
      </c>
      <c r="L62" s="330">
        <v>22186</v>
      </c>
      <c r="M62" s="331">
        <v>6.2</v>
      </c>
      <c r="N62" s="332">
        <v>45.4</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9.2799999999999994</v>
      </c>
      <c r="G47" s="12">
        <v>3.18</v>
      </c>
      <c r="H47" s="12">
        <v>8.76</v>
      </c>
      <c r="I47" s="12">
        <v>9.26</v>
      </c>
      <c r="J47" s="13">
        <v>7.91</v>
      </c>
    </row>
    <row r="48" spans="2:10" ht="57.75" customHeight="1" x14ac:dyDescent="0.15">
      <c r="B48" s="14"/>
      <c r="C48" s="1139" t="s">
        <v>4</v>
      </c>
      <c r="D48" s="1139"/>
      <c r="E48" s="1140"/>
      <c r="F48" s="15">
        <v>3.95</v>
      </c>
      <c r="G48" s="16">
        <v>3.66</v>
      </c>
      <c r="H48" s="16">
        <v>3.06</v>
      </c>
      <c r="I48" s="16">
        <v>3.08</v>
      </c>
      <c r="J48" s="17">
        <v>5.56</v>
      </c>
    </row>
    <row r="49" spans="2:10" ht="57.75" customHeight="1" thickBot="1" x14ac:dyDescent="0.2">
      <c r="B49" s="18"/>
      <c r="C49" s="1141" t="s">
        <v>5</v>
      </c>
      <c r="D49" s="1141"/>
      <c r="E49" s="1142"/>
      <c r="F49" s="19">
        <v>0.2</v>
      </c>
      <c r="G49" s="20" t="s">
        <v>520</v>
      </c>
      <c r="H49" s="20">
        <v>5.0599999999999996</v>
      </c>
      <c r="I49" s="20">
        <v>0.43</v>
      </c>
      <c r="J49" s="21">
        <v>1.22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521</v>
      </c>
      <c r="D34" s="1149"/>
      <c r="E34" s="1150"/>
      <c r="F34" s="32" t="s">
        <v>522</v>
      </c>
      <c r="G34" s="33" t="s">
        <v>523</v>
      </c>
      <c r="H34" s="33" t="s">
        <v>524</v>
      </c>
      <c r="I34" s="33" t="s">
        <v>525</v>
      </c>
      <c r="J34" s="34" t="s">
        <v>526</v>
      </c>
      <c r="K34" s="22"/>
      <c r="L34" s="22"/>
      <c r="M34" s="22"/>
      <c r="N34" s="22"/>
      <c r="O34" s="22"/>
      <c r="P34" s="22"/>
    </row>
    <row r="35" spans="1:16" ht="39" customHeight="1" x14ac:dyDescent="0.15">
      <c r="A35" s="22"/>
      <c r="B35" s="35"/>
      <c r="C35" s="1143" t="s">
        <v>527</v>
      </c>
      <c r="D35" s="1144"/>
      <c r="E35" s="1145"/>
      <c r="F35" s="36" t="s">
        <v>475</v>
      </c>
      <c r="G35" s="37" t="s">
        <v>475</v>
      </c>
      <c r="H35" s="37" t="s">
        <v>475</v>
      </c>
      <c r="I35" s="37">
        <v>0</v>
      </c>
      <c r="J35" s="38">
        <v>28.37</v>
      </c>
      <c r="K35" s="22"/>
      <c r="L35" s="22"/>
      <c r="M35" s="22"/>
      <c r="N35" s="22"/>
      <c r="O35" s="22"/>
      <c r="P35" s="22"/>
    </row>
    <row r="36" spans="1:16" ht="39" customHeight="1" x14ac:dyDescent="0.15">
      <c r="A36" s="22"/>
      <c r="B36" s="35"/>
      <c r="C36" s="1143" t="s">
        <v>528</v>
      </c>
      <c r="D36" s="1144"/>
      <c r="E36" s="1145"/>
      <c r="F36" s="36">
        <v>3.95</v>
      </c>
      <c r="G36" s="37">
        <v>3.66</v>
      </c>
      <c r="H36" s="37">
        <v>3.06</v>
      </c>
      <c r="I36" s="37">
        <v>3.08</v>
      </c>
      <c r="J36" s="38">
        <v>5.55</v>
      </c>
      <c r="K36" s="22"/>
      <c r="L36" s="22"/>
      <c r="M36" s="22"/>
      <c r="N36" s="22"/>
      <c r="O36" s="22"/>
      <c r="P36" s="22"/>
    </row>
    <row r="37" spans="1:16" ht="39" customHeight="1" x14ac:dyDescent="0.15">
      <c r="A37" s="22"/>
      <c r="B37" s="35"/>
      <c r="C37" s="1143" t="s">
        <v>529</v>
      </c>
      <c r="D37" s="1144"/>
      <c r="E37" s="1145"/>
      <c r="F37" s="36">
        <v>0.04</v>
      </c>
      <c r="G37" s="37">
        <v>0.11</v>
      </c>
      <c r="H37" s="37">
        <v>0</v>
      </c>
      <c r="I37" s="37">
        <v>0.17</v>
      </c>
      <c r="J37" s="38">
        <v>0.38</v>
      </c>
      <c r="K37" s="22"/>
      <c r="L37" s="22"/>
      <c r="M37" s="22"/>
      <c r="N37" s="22"/>
      <c r="O37" s="22"/>
      <c r="P37" s="22"/>
    </row>
    <row r="38" spans="1:16" ht="39" customHeight="1" x14ac:dyDescent="0.15">
      <c r="A38" s="22"/>
      <c r="B38" s="35"/>
      <c r="C38" s="1143" t="s">
        <v>530</v>
      </c>
      <c r="D38" s="1144"/>
      <c r="E38" s="1145"/>
      <c r="F38" s="36">
        <v>0.43</v>
      </c>
      <c r="G38" s="37">
        <v>0.4</v>
      </c>
      <c r="H38" s="37">
        <v>0.35</v>
      </c>
      <c r="I38" s="37">
        <v>0.69</v>
      </c>
      <c r="J38" s="38">
        <v>0.35</v>
      </c>
      <c r="K38" s="22"/>
      <c r="L38" s="22"/>
      <c r="M38" s="22"/>
      <c r="N38" s="22"/>
      <c r="O38" s="22"/>
      <c r="P38" s="22"/>
    </row>
    <row r="39" spans="1:16" ht="39" customHeight="1" x14ac:dyDescent="0.15">
      <c r="A39" s="22"/>
      <c r="B39" s="35"/>
      <c r="C39" s="1143" t="s">
        <v>531</v>
      </c>
      <c r="D39" s="1144"/>
      <c r="E39" s="1145"/>
      <c r="F39" s="36">
        <v>7.0000000000000007E-2</v>
      </c>
      <c r="G39" s="37">
        <v>0.02</v>
      </c>
      <c r="H39" s="37">
        <v>0.01</v>
      </c>
      <c r="I39" s="37">
        <v>0.1</v>
      </c>
      <c r="J39" s="38">
        <v>0.12</v>
      </c>
      <c r="K39" s="22"/>
      <c r="L39" s="22"/>
      <c r="M39" s="22"/>
      <c r="N39" s="22"/>
      <c r="O39" s="22"/>
      <c r="P39" s="22"/>
    </row>
    <row r="40" spans="1:16" ht="39" customHeight="1" x14ac:dyDescent="0.15">
      <c r="A40" s="22"/>
      <c r="B40" s="35"/>
      <c r="C40" s="1143" t="s">
        <v>532</v>
      </c>
      <c r="D40" s="1144"/>
      <c r="E40" s="1145"/>
      <c r="F40" s="36">
        <v>0</v>
      </c>
      <c r="G40" s="37">
        <v>0</v>
      </c>
      <c r="H40" s="37">
        <v>0</v>
      </c>
      <c r="I40" s="37">
        <v>0</v>
      </c>
      <c r="J40" s="38">
        <v>0.01</v>
      </c>
      <c r="K40" s="22"/>
      <c r="L40" s="22"/>
      <c r="M40" s="22"/>
      <c r="N40" s="22"/>
      <c r="O40" s="22"/>
      <c r="P40" s="22"/>
    </row>
    <row r="41" spans="1:16" ht="39" customHeight="1" x14ac:dyDescent="0.15">
      <c r="A41" s="22"/>
      <c r="B41" s="35"/>
      <c r="C41" s="1143" t="s">
        <v>533</v>
      </c>
      <c r="D41" s="1144"/>
      <c r="E41" s="1145"/>
      <c r="F41" s="36">
        <v>0</v>
      </c>
      <c r="G41" s="37">
        <v>0</v>
      </c>
      <c r="H41" s="37">
        <v>0</v>
      </c>
      <c r="I41" s="37">
        <v>0</v>
      </c>
      <c r="J41" s="38">
        <v>0</v>
      </c>
      <c r="K41" s="22"/>
      <c r="L41" s="22"/>
      <c r="M41" s="22"/>
      <c r="N41" s="22"/>
      <c r="O41" s="22"/>
      <c r="P41" s="22"/>
    </row>
    <row r="42" spans="1:16" ht="39" customHeight="1" x14ac:dyDescent="0.15">
      <c r="A42" s="22"/>
      <c r="B42" s="39"/>
      <c r="C42" s="1143" t="s">
        <v>534</v>
      </c>
      <c r="D42" s="1144"/>
      <c r="E42" s="1145"/>
      <c r="F42" s="36" t="s">
        <v>475</v>
      </c>
      <c r="G42" s="37" t="s">
        <v>475</v>
      </c>
      <c r="H42" s="37" t="s">
        <v>475</v>
      </c>
      <c r="I42" s="37" t="s">
        <v>475</v>
      </c>
      <c r="J42" s="38" t="s">
        <v>475</v>
      </c>
      <c r="K42" s="22"/>
      <c r="L42" s="22"/>
      <c r="M42" s="22"/>
      <c r="N42" s="22"/>
      <c r="O42" s="22"/>
      <c r="P42" s="22"/>
    </row>
    <row r="43" spans="1:16" ht="39" customHeight="1" thickBot="1" x14ac:dyDescent="0.2">
      <c r="A43" s="22"/>
      <c r="B43" s="40"/>
      <c r="C43" s="1146" t="s">
        <v>535</v>
      </c>
      <c r="D43" s="1147"/>
      <c r="E43" s="1148"/>
      <c r="F43" s="41">
        <v>0.02</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6">
    <pageSetUpPr fitToPage="1"/>
  </sheetPr>
  <dimension ref="A1:U56"/>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3500</v>
      </c>
      <c r="L45" s="60">
        <v>3410</v>
      </c>
      <c r="M45" s="60">
        <v>3249</v>
      </c>
      <c r="N45" s="60">
        <v>2998</v>
      </c>
      <c r="O45" s="61">
        <v>2728</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x14ac:dyDescent="0.15">
      <c r="A48" s="48"/>
      <c r="B48" s="1161"/>
      <c r="C48" s="1162"/>
      <c r="D48" s="62"/>
      <c r="E48" s="1153" t="s">
        <v>15</v>
      </c>
      <c r="F48" s="1153"/>
      <c r="G48" s="1153"/>
      <c r="H48" s="1153"/>
      <c r="I48" s="1153"/>
      <c r="J48" s="1154"/>
      <c r="K48" s="63">
        <v>2066</v>
      </c>
      <c r="L48" s="64">
        <v>2031</v>
      </c>
      <c r="M48" s="64">
        <v>1898</v>
      </c>
      <c r="N48" s="64">
        <v>1735</v>
      </c>
      <c r="O48" s="65">
        <v>1661</v>
      </c>
      <c r="P48" s="48"/>
      <c r="Q48" s="48"/>
      <c r="R48" s="48"/>
      <c r="S48" s="48"/>
      <c r="T48" s="48"/>
      <c r="U48" s="48"/>
    </row>
    <row r="49" spans="1:21" ht="30.75" customHeight="1" x14ac:dyDescent="0.15">
      <c r="A49" s="48"/>
      <c r="B49" s="1161"/>
      <c r="C49" s="1162"/>
      <c r="D49" s="62"/>
      <c r="E49" s="1153" t="s">
        <v>16</v>
      </c>
      <c r="F49" s="1153"/>
      <c r="G49" s="1153"/>
      <c r="H49" s="1153"/>
      <c r="I49" s="1153"/>
      <c r="J49" s="1154"/>
      <c r="K49" s="63">
        <v>95</v>
      </c>
      <c r="L49" s="64">
        <v>82</v>
      </c>
      <c r="M49" s="64">
        <v>84</v>
      </c>
      <c r="N49" s="64">
        <v>85</v>
      </c>
      <c r="O49" s="65">
        <v>61</v>
      </c>
      <c r="P49" s="48"/>
      <c r="Q49" s="48"/>
      <c r="R49" s="48"/>
      <c r="S49" s="48"/>
      <c r="T49" s="48"/>
      <c r="U49" s="48"/>
    </row>
    <row r="50" spans="1:21" ht="30.75" customHeight="1" x14ac:dyDescent="0.15">
      <c r="A50" s="48"/>
      <c r="B50" s="1161"/>
      <c r="C50" s="1162"/>
      <c r="D50" s="62"/>
      <c r="E50" s="1153" t="s">
        <v>17</v>
      </c>
      <c r="F50" s="1153"/>
      <c r="G50" s="1153"/>
      <c r="H50" s="1153"/>
      <c r="I50" s="1153"/>
      <c r="J50" s="1154"/>
      <c r="K50" s="63">
        <v>174</v>
      </c>
      <c r="L50" s="64">
        <v>191</v>
      </c>
      <c r="M50" s="64">
        <v>106</v>
      </c>
      <c r="N50" s="64">
        <v>412</v>
      </c>
      <c r="O50" s="65">
        <v>92</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475</v>
      </c>
      <c r="L51" s="64">
        <v>0</v>
      </c>
      <c r="M51" s="64">
        <v>5</v>
      </c>
      <c r="N51" s="64">
        <v>3</v>
      </c>
      <c r="O51" s="65">
        <v>4</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4539</v>
      </c>
      <c r="L52" s="64">
        <v>4640</v>
      </c>
      <c r="M52" s="64">
        <v>4731</v>
      </c>
      <c r="N52" s="64">
        <v>4414</v>
      </c>
      <c r="O52" s="65">
        <v>4362</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1296</v>
      </c>
      <c r="L53" s="69">
        <v>1074</v>
      </c>
      <c r="M53" s="69">
        <v>611</v>
      </c>
      <c r="N53" s="69">
        <v>819</v>
      </c>
      <c r="O53" s="70">
        <v>184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国分寺市</cp:lastModifiedBy>
  <cp:lastPrinted>2015-04-24T01:22:54Z</cp:lastPrinted>
  <dcterms:created xsi:type="dcterms:W3CDTF">2015-02-17T06:34:17Z</dcterms:created>
  <dcterms:modified xsi:type="dcterms:W3CDTF">2020-03-26T02:13:53Z</dcterms:modified>
  <cp:category/>
</cp:coreProperties>
</file>