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drawings/drawing4.xml" ContentType="application/vnd.openxmlformats-officedocument.drawingml.chartshapes+xml"/>
  <Override PartName="/xl/charts/chart1.xml" ContentType="application/vnd.openxmlformats-officedocument.drawingml.chart+xml"/>
  <Override PartName="/xl/drawings/drawing5.xml" ContentType="application/vnd.openxmlformats-officedocument.drawing+xml"/>
  <Override PartName="/xl/worksheets/sheet6.xml" ContentType="application/vnd.openxmlformats-officedocument.spreadsheetml.worksheet+xml"/>
  <Override PartName="/xl/charts/chart2.xml" ContentType="application/vnd.openxmlformats-officedocument.drawingml.chart+xml"/>
  <Override PartName="/xl/drawings/drawing6.xml" ContentType="application/vnd.openxmlformats-officedocument.drawing+xml"/>
  <Override PartName="/xl/worksheets/sheet7.xml" ContentType="application/vnd.openxmlformats-officedocument.spreadsheetml.worksheet+xml"/>
  <Override PartName="/xl/charts/chart3.xml" ContentType="application/vnd.openxmlformats-officedocument.drawingml.chart+xml"/>
  <Override PartName="/xl/drawings/drawing7.xml" ContentType="application/vnd.openxmlformats-officedocument.drawing+xml"/>
  <Override PartName="/xl/worksheets/sheet8.xml" ContentType="application/vnd.openxmlformats-officedocument.spreadsheetml.worksheet+xml"/>
  <Override PartName="/xl/charts/chart4.xml" ContentType="application/vnd.openxmlformats-officedocument.drawingml.chart+xml"/>
  <Override PartName="/xl/drawings/drawing8.xml" ContentType="application/vnd.openxmlformats-officedocument.drawing+xml"/>
  <Override PartName="/xl/worksheets/sheet9.xml" ContentType="application/vnd.openxmlformats-officedocument.spreadsheetml.worksheet+xml"/>
  <Override PartName="/xl/charts/chart5.xml" ContentType="application/vnd.openxmlformats-officedocument.drawingml.chart+xml"/>
  <Override PartName="/xl/drawings/drawing9.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41"/>
  <workbookPr defaultThemeVersion="124226"/>
  <mc:AlternateContent xmlns:mc="http://schemas.openxmlformats.org/markup-compatibility/2006">
    <mc:Choice Requires="x15">
      <x15ac:absPath xmlns:x15ac="http://schemas.microsoft.com/office/spreadsheetml/2010/11/ac" url="\\snjcityfile.sinnaibu.local\国分寺市\政策部\財政課\作業用フォルダ\020庶務\001他団体との関係\004都の調査依頼及び回答\●財政状況資料集\30年度決算\HP公表用データ（R2.3.27　H22からH30分をまとめてアップ）\"/>
    </mc:Choice>
  </mc:AlternateContent>
  <workbookProtection workbookPassword="979D" lockStructure="1"/>
  <bookViews>
    <workbookView xWindow="240" yWindow="75" windowWidth="14940" windowHeight="7860" activeTab="0"/>
  </bookViews>
  <sheets>
    <sheet name="総括表" sheetId="9" r:id="rId2"/>
    <sheet name="普通会計の状況" sheetId="10" r:id="rId3"/>
    <sheet name="各会計、関係団体の財政状況及び健全化判断比率" sheetId="11" r:id="rId4"/>
    <sheet name="財政比較分析表" sheetId="12" r:id="rId5"/>
    <sheet name="経常経費分析表（経常収支比率の分析）" sheetId="13" r:id="rId6"/>
    <sheet name="経常経費分析表（人件費・公債費・普通建設事業費の分析）" sheetId="14" r:id="rId7"/>
    <sheet name="実質収支比率等に係る経年分析" sheetId="4" r:id="rId8"/>
    <sheet name="連結実質赤字比率に係る赤字・黒字の構成分析" sheetId="5" r:id="rId9"/>
    <sheet name="実質公債費比率（分子）の構造" sheetId="6" r:id="rId10"/>
    <sheet name="将来負担比率（分子）の構造" sheetId="7" r:id="rId11"/>
    <sheet name="データシート" sheetId="8" state="hidden" r:id="rId12"/>
  </sheets>
  <definedNames/>
  <calcPr calcId="191029"/>
</workbook>
</file>

<file path=xl/calcChain.xml><?xml version="1.0" encoding="utf-8"?>
<calcChain xmlns="http://schemas.openxmlformats.org/spreadsheetml/2006/main">
  <c r="DG43" i="9" l="1"/>
</calcChain>
</file>

<file path=xl/sharedStrings.xml><?xml version="1.0" encoding="utf-8"?>
<sst xmlns="http://schemas.openxmlformats.org/spreadsheetml/2006/main" count="991" uniqueCount="553">
  <si>
    <t>標準財政規模比（％）</t>
  </si>
  <si>
    <t>区分</t>
    <rPh sb="0" eb="2">
      <t>クブン</t>
    </rPh>
    <phoneticPr fontId="3"/>
  </si>
  <si>
    <t>年度</t>
    <rPh sb="0" eb="2">
      <t>ネンド</t>
    </rPh>
    <phoneticPr fontId="3"/>
  </si>
  <si>
    <t>財政調整基金残高</t>
    <rPh sb="0" eb="2">
      <t>ザイセイ</t>
    </rPh>
    <rPh sb="2" eb="4">
      <t>チョウセイ</t>
    </rPh>
    <rPh sb="4" eb="6">
      <t>キキン</t>
    </rPh>
    <rPh sb="6" eb="8">
      <t>ザンダカ</t>
    </rPh>
    <phoneticPr fontId="3"/>
  </si>
  <si>
    <t>実質収支額</t>
    <rPh sb="0" eb="2">
      <t>ジッシツ</t>
    </rPh>
    <rPh sb="2" eb="4">
      <t>シュウシ</t>
    </rPh>
    <rPh sb="4" eb="5">
      <t>ガク</t>
    </rPh>
    <phoneticPr fontId="3"/>
  </si>
  <si>
    <t>実質単年度収支</t>
    <rPh sb="0" eb="2">
      <t>ジッシツ</t>
    </rPh>
    <rPh sb="2" eb="5">
      <t>タンネンド</t>
    </rPh>
    <rPh sb="5" eb="7">
      <t>シュウシ</t>
    </rPh>
    <phoneticPr fontId="3"/>
  </si>
  <si>
    <t>標準財政規模比（％）</t>
  </si>
  <si>
    <t>会計</t>
    <rPh sb="0" eb="2">
      <t>カイケイ</t>
    </rPh>
    <phoneticPr fontId="3"/>
  </si>
  <si>
    <t>※平成27年度中に市町村合併した団体で、合併前の団体ごとの決算に基づく連結実質赤字比率を算出していない団体については、グラフを表記しない。</t>
  </si>
  <si>
    <t>（百万円）</t>
    <rPh sb="1" eb="2">
      <t>ヒャク</t>
    </rPh>
    <rPh sb="2" eb="4">
      <t>マンエン</t>
    </rPh>
    <phoneticPr fontId="3"/>
  </si>
  <si>
    <t>分子の構造</t>
    <rPh sb="0" eb="2">
      <t>ブンシ</t>
    </rPh>
    <rPh sb="3" eb="5">
      <t>コウゾウ</t>
    </rPh>
    <phoneticPr fontId="3"/>
  </si>
  <si>
    <t>元利償還金等(A)</t>
  </si>
  <si>
    <t>元利償還金</t>
  </si>
  <si>
    <t>減債基金積立不足算定額</t>
  </si>
  <si>
    <t>満期一括償還地方債に係る年度割相当額</t>
  </si>
  <si>
    <t>公営企業債の元利償還金に対する繰入金</t>
  </si>
  <si>
    <t>組合等が起こした地方債の元利償還金に対する負担金等</t>
  </si>
  <si>
    <t>債務負担行為に基づく支出額</t>
  </si>
  <si>
    <t>一時借入金の利子</t>
  </si>
  <si>
    <t>算入公債費等(B)</t>
  </si>
  <si>
    <t>算入公債費等</t>
  </si>
  <si>
    <t>(A)－(B)</t>
  </si>
  <si>
    <t>実質公債費比率の分子</t>
  </si>
  <si>
    <t>※平成27年度中に市町村合併した団体で、合併前の団体ごとの決算に基づく実質公債費比率を算出していない団体については、グラフを表記しない。</t>
  </si>
  <si>
    <t>将来負担額(A)</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</si>
  <si>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</si>
  <si>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</si>
  <si>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</si>
  <si>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</si>
  <si>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</si>
  <si>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</si>
  <si>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</si>
  <si>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</si>
  <si>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</si>
  <si>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</si>
  <si>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</si>
  <si>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</si>
  <si>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</si>
  <si>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</si>
  <si>
    <t>当該団体(円)</t>
  </si>
  <si>
    <t>実質収支比率等に係る経年分析</t>
  </si>
  <si>
    <t>実質収支額</t>
  </si>
  <si>
    <t>財政調整基金残高</t>
  </si>
  <si>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</si>
  <si>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</si>
  <si>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</si>
  <si>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</si>
  <si>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</si>
  <si>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</si>
  <si>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</si>
  <si>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8"/>
  </si>
  <si>
    <t>一時借入金の利子</t>
  </si>
  <si>
    <t>債務負担行為に基づく支出額</t>
  </si>
  <si>
    <t>組合等が起こした地方債の元利償還金に対する負担金等</t>
  </si>
  <si>
    <t>公営企業債の元利償還金に対する繰入金</t>
  </si>
  <si>
    <t>満期一括償還地方債に係る年度割相当額</t>
  </si>
  <si>
    <t>減債基金積立不足算定額</t>
  </si>
  <si>
    <t>元利償還金</t>
  </si>
  <si>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</si>
  <si>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</si>
  <si>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</si>
  <si>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</si>
  <si>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</si>
  <si>
    <t>平成26年度　財政状況資料集</t>
  </si>
  <si>
    <t>総括表（市町村）</t>
    <rPh sb="0" eb="2">
      <t>ソウカツ</t>
    </rPh>
    <rPh sb="2" eb="3">
      <t>ヒョウ</t>
    </rPh>
    <rPh sb="4" eb="7">
      <t>シチョウソン</t>
    </rPh>
    <phoneticPr fontId="3"/>
  </si>
  <si>
    <t>都道府県名</t>
  </si>
  <si>
    <t>東京都</t>
  </si>
  <si>
    <t>市町村類型</t>
  </si>
  <si>
    <t>Ⅲ－１</t>
  </si>
  <si>
    <t>指定団体等の指定状況</t>
  </si>
  <si>
    <t>平成26年度(千円)</t>
    <rPh sb="0" eb="2">
      <t>ヘイセイ</t>
    </rPh>
    <rPh sb="4" eb="6">
      <t>ネンド</t>
    </rPh>
    <rPh sb="7" eb="9">
      <t>センエン</t>
    </rPh>
    <phoneticPr fontId="3"/>
  </si>
  <si>
    <t>平成25年度(千円)</t>
    <rPh sb="0" eb="2">
      <t>ヘイセイ</t>
    </rPh>
    <rPh sb="4" eb="6">
      <t>ネンド</t>
    </rPh>
    <phoneticPr fontId="3"/>
  </si>
  <si>
    <t>平成26年度(千円･％)</t>
    <rPh sb="0" eb="2">
      <t>ヘイセイ</t>
    </rPh>
    <rPh sb="4" eb="6">
      <t>ネンド</t>
    </rPh>
    <rPh sb="7" eb="9">
      <t>センエン</t>
    </rPh>
    <phoneticPr fontId="3"/>
  </si>
  <si>
    <t>平成25年度(千円･％)</t>
    <rPh sb="0" eb="2">
      <t>ヘイセイ</t>
    </rPh>
    <rPh sb="4" eb="6">
      <t>ネンド</t>
    </rPh>
    <rPh sb="7" eb="9">
      <t>センエン</t>
    </rPh>
    <phoneticPr fontId="3"/>
  </si>
  <si>
    <t>歳入総額</t>
  </si>
  <si>
    <t>実質収支比率</t>
    <rPh sb="0" eb="2">
      <t>ジッシツ</t>
    </rPh>
    <rPh sb="2" eb="4">
      <t>シュウシ</t>
    </rPh>
    <rPh sb="4" eb="6">
      <t>ヒリツ</t>
    </rPh>
    <phoneticPr fontId="3"/>
  </si>
  <si>
    <t>財政健全化等</t>
    <rPh sb="0" eb="2">
      <t>ザイセイ</t>
    </rPh>
    <rPh sb="2" eb="5">
      <t>ケンゼンカ</t>
    </rPh>
    <rPh sb="5" eb="6">
      <t>トウ</t>
    </rPh>
    <phoneticPr fontId="3"/>
  </si>
  <si>
    <t>×</t>
  </si>
  <si>
    <t>歳出総額</t>
  </si>
  <si>
    <t>経常収支比率</t>
    <rPh sb="0" eb="2">
      <t>ケイジョウ</t>
    </rPh>
    <rPh sb="2" eb="4">
      <t>シュウシ</t>
    </rPh>
    <rPh sb="4" eb="6">
      <t>ヒリツ</t>
    </rPh>
    <phoneticPr fontId="3"/>
  </si>
  <si>
    <t>市町村名</t>
    <rPh sb="0" eb="3">
      <t>シチョウソン</t>
    </rPh>
    <rPh sb="3" eb="4">
      <t>メイ</t>
    </rPh>
    <phoneticPr fontId="3"/>
  </si>
  <si>
    <t>国分寺市</t>
  </si>
  <si>
    <t>地方交付税種地</t>
    <rPh sb="0" eb="2">
      <t>チホウ</t>
    </rPh>
    <rPh sb="2" eb="5">
      <t>コウフゼイ</t>
    </rPh>
    <rPh sb="5" eb="6">
      <t>シュ</t>
    </rPh>
    <rPh sb="6" eb="7">
      <t>チ</t>
    </rPh>
    <phoneticPr fontId="3"/>
  </si>
  <si>
    <t>2-10</t>
  </si>
  <si>
    <t>財源超過</t>
    <rPh sb="0" eb="2">
      <t>ザイゲン</t>
    </rPh>
    <rPh sb="2" eb="4">
      <t>チョウカ</t>
    </rPh>
    <phoneticPr fontId="3"/>
  </si>
  <si>
    <t>歳入歳出差引</t>
  </si>
  <si>
    <t>　　(※1)</t>
  </si>
  <si>
    <t>首都</t>
    <rPh sb="0" eb="2">
      <t>シュト</t>
    </rPh>
    <phoneticPr fontId="3"/>
  </si>
  <si>
    <t>○</t>
  </si>
  <si>
    <t>翌年度に繰越すべき財源</t>
  </si>
  <si>
    <t>標準財政規模</t>
    <rPh sb="0" eb="2">
      <t>ヒョウジュン</t>
    </rPh>
    <rPh sb="2" eb="4">
      <t>ザイセイ</t>
    </rPh>
    <rPh sb="4" eb="6">
      <t>キボ</t>
    </rPh>
    <phoneticPr fontId="3"/>
  </si>
  <si>
    <t>近畿</t>
    <rPh sb="0" eb="2">
      <t>キンキ</t>
    </rPh>
    <phoneticPr fontId="3"/>
  </si>
  <si>
    <t>×</t>
  </si>
  <si>
    <t>実質収支</t>
  </si>
  <si>
    <t>財政力指数</t>
    <rPh sb="0" eb="3">
      <t>ザイセイリョク</t>
    </rPh>
    <rPh sb="3" eb="5">
      <t>シスウ</t>
    </rPh>
    <phoneticPr fontId="3"/>
  </si>
  <si>
    <t>人口</t>
    <rPh sb="0" eb="2">
      <t>ジンコウ</t>
    </rPh>
    <phoneticPr fontId="3"/>
  </si>
  <si>
    <r>
      <t>22年国調</t>
    </r>
    <r>
      <rPr>
        <sz val="9"/>
        <color indexed="8"/>
        <rFont val="ＭＳ ゴシック"/>
        <family val="3"/>
        <charset val="128"/>
      </rPr>
      <t>(人)</t>
    </r>
    <rPh sb="2" eb="3">
      <t>ネン</t>
    </rPh>
    <rPh sb="3" eb="4">
      <t>コク</t>
    </rPh>
    <rPh sb="4" eb="5">
      <t>チョウ</t>
    </rPh>
    <phoneticPr fontId="3"/>
  </si>
  <si>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3"/>
  </si>
  <si>
    <t>中部</t>
    <rPh sb="0" eb="2">
      <t>チュウブ</t>
    </rPh>
    <phoneticPr fontId="3"/>
  </si>
  <si>
    <t>単年度収支</t>
  </si>
  <si>
    <t>公債費負担比率</t>
    <rPh sb="0" eb="3">
      <t>コウサイヒ</t>
    </rPh>
    <rPh sb="3" eb="5">
      <t>フタン</t>
    </rPh>
    <rPh sb="5" eb="7">
      <t>ヒリツ</t>
    </rPh>
    <phoneticPr fontId="3"/>
  </si>
  <si>
    <r>
      <t>17年国調</t>
    </r>
    <r>
      <rPr>
        <sz val="9"/>
        <color indexed="8"/>
        <rFont val="ＭＳ ゴシック"/>
        <family val="3"/>
        <charset val="128"/>
      </rPr>
      <t>(人)</t>
    </r>
    <rPh sb="2" eb="3">
      <t>ネン</t>
    </rPh>
    <rPh sb="3" eb="4">
      <t>コク</t>
    </rPh>
    <rPh sb="4" eb="5">
      <t>チョウ</t>
    </rPh>
    <phoneticPr fontId="3"/>
  </si>
  <si>
    <t>過疎</t>
    <rPh sb="0" eb="2">
      <t>カソ</t>
    </rPh>
    <phoneticPr fontId="3"/>
  </si>
  <si>
    <t>×</t>
  </si>
  <si>
    <t>積立金</t>
  </si>
  <si>
    <t>健全化判断比率</t>
  </si>
  <si>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3"/>
  </si>
  <si>
    <t>2.6</t>
  </si>
  <si>
    <t>山振</t>
    <rPh sb="0" eb="1">
      <t>ヤマ</t>
    </rPh>
    <rPh sb="1" eb="2">
      <t>フ</t>
    </rPh>
    <phoneticPr fontId="3"/>
  </si>
  <si>
    <t>繰上償還金</t>
  </si>
  <si>
    <t>-</t>
  </si>
  <si>
    <t>　実質赤字比率</t>
    <rPh sb="1" eb="3">
      <t>ジッシツ</t>
    </rPh>
    <rPh sb="3" eb="5">
      <t>アカジ</t>
    </rPh>
    <rPh sb="5" eb="7">
      <t>ヒリツ</t>
    </rPh>
    <phoneticPr fontId="3"/>
  </si>
  <si>
    <t>住民基本台帳人口</t>
    <rPh sb="0" eb="2">
      <t>ジュウミン</t>
    </rPh>
    <rPh sb="2" eb="4">
      <t>キホン</t>
    </rPh>
    <rPh sb="4" eb="6">
      <t>ダイチョウ</t>
    </rPh>
    <rPh sb="6" eb="8">
      <t>ジンコウ</t>
    </rPh>
    <phoneticPr fontId="3"/>
  </si>
  <si>
    <t>27.01.01(人)</t>
  </si>
  <si>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3"/>
  </si>
  <si>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3"/>
  </si>
  <si>
    <t>低開発</t>
    <rPh sb="0" eb="1">
      <t>テイ</t>
    </rPh>
    <rPh sb="1" eb="3">
      <t>カイハツ</t>
    </rPh>
    <phoneticPr fontId="3"/>
  </si>
  <si>
    <t>×</t>
  </si>
  <si>
    <t>積立金取崩し額</t>
  </si>
  <si>
    <t>　連結実質赤字比率</t>
    <rPh sb="1" eb="3">
      <t>レンケツ</t>
    </rPh>
    <rPh sb="3" eb="5">
      <t>ジッシツ</t>
    </rPh>
    <rPh sb="5" eb="7">
      <t>アカジ</t>
    </rPh>
    <rPh sb="7" eb="9">
      <t>ヒリツ</t>
    </rPh>
    <phoneticPr fontId="3"/>
  </si>
  <si>
    <t>-</t>
  </si>
  <si>
    <t>うち日本人(人)</t>
  </si>
  <si>
    <t>第1次</t>
    <rPh sb="0" eb="1">
      <t>ダイ</t>
    </rPh>
    <rPh sb="2" eb="3">
      <t>ジ</t>
    </rPh>
    <phoneticPr fontId="3"/>
  </si>
  <si>
    <t>指数表選定</t>
    <rPh sb="0" eb="2">
      <t>シスウ</t>
    </rPh>
    <rPh sb="2" eb="3">
      <t>ヒョウ</t>
    </rPh>
    <rPh sb="3" eb="5">
      <t>センテイ</t>
    </rPh>
    <phoneticPr fontId="3"/>
  </si>
  <si>
    <t>○</t>
  </si>
  <si>
    <t>実質単年度収支</t>
  </si>
  <si>
    <t>　実質公債費比率</t>
    <rPh sb="1" eb="3">
      <t>ジッシツ</t>
    </rPh>
    <rPh sb="3" eb="6">
      <t>コウサイヒ</t>
    </rPh>
    <rPh sb="6" eb="8">
      <t>ヒリツ</t>
    </rPh>
    <phoneticPr fontId="3"/>
  </si>
  <si>
    <t>26.01.01(人)</t>
  </si>
  <si>
    <t>　将来負担比率</t>
    <rPh sb="1" eb="3">
      <t>ショウライ</t>
    </rPh>
    <rPh sb="3" eb="5">
      <t>フタン</t>
    </rPh>
    <rPh sb="5" eb="7">
      <t>ヒリツ</t>
    </rPh>
    <phoneticPr fontId="3"/>
  </si>
  <si>
    <t>第2次</t>
    <rPh sb="0" eb="1">
      <t>ダイ</t>
    </rPh>
    <rPh sb="2" eb="3">
      <t>ジ</t>
    </rPh>
    <phoneticPr fontId="3"/>
  </si>
  <si>
    <t>基準財政収入額</t>
  </si>
  <si>
    <r>
      <t>資金不足比率 (※</t>
    </r>
    <r>
      <rPr>
        <sz val="9"/>
        <color indexed="8"/>
        <rFont val="ＭＳ ゴシック"/>
        <family val="3"/>
        <charset val="128"/>
      </rPr>
      <t>4</t>
    </r>
    <r>
      <rPr>
        <sz val="9"/>
        <color indexed="8"/>
        <rFont val="ＭＳ ゴシック"/>
        <family val="3"/>
        <charset val="128"/>
      </rPr>
      <t>)</t>
    </r>
  </si>
  <si>
    <t>増減率  (％)</t>
    <rPh sb="0" eb="2">
      <t>ゾウゲン</t>
    </rPh>
    <rPh sb="2" eb="3">
      <t>リツ</t>
    </rPh>
    <phoneticPr fontId="3"/>
  </si>
  <si>
    <t>0.6</t>
  </si>
  <si>
    <t>基準財政需要額</t>
  </si>
  <si>
    <t>うち日本人(％)</t>
  </si>
  <si>
    <t>0.5</t>
  </si>
  <si>
    <t>第3次</t>
    <rPh sb="0" eb="1">
      <t>ダイ</t>
    </rPh>
    <rPh sb="2" eb="3">
      <t>ジ</t>
    </rPh>
    <phoneticPr fontId="3"/>
  </si>
  <si>
    <t>標準税収入額等</t>
  </si>
  <si>
    <t>面積 (k㎡)</t>
    <rPh sb="0" eb="2">
      <t>メンセキ</t>
    </rPh>
    <phoneticPr fontId="3"/>
  </si>
  <si>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</si>
  <si>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3"/>
  </si>
  <si>
    <t>歳入一般財源等</t>
    <rPh sb="0" eb="2">
      <t>サイニュウ</t>
    </rPh>
    <rPh sb="2" eb="4">
      <t>イッパン</t>
    </rPh>
    <rPh sb="4" eb="6">
      <t>ザイゲン</t>
    </rPh>
    <rPh sb="6" eb="7">
      <t>トウ</t>
    </rPh>
    <phoneticPr fontId="18"/>
  </si>
  <si>
    <t>世帯数 (世帯)</t>
    <rPh sb="0" eb="3">
      <t>セタイスウ</t>
    </rPh>
    <phoneticPr fontId="3"/>
  </si>
  <si>
    <t>職員の状況</t>
    <rPh sb="0" eb="2">
      <t>ショクイン</t>
    </rPh>
    <rPh sb="3" eb="5">
      <t>ジョウキョウ</t>
    </rPh>
    <phoneticPr fontId="3"/>
  </si>
  <si>
    <t>特別職等</t>
    <rPh sb="0" eb="2">
      <t>トクベツ</t>
    </rPh>
    <rPh sb="2" eb="3">
      <t>ショク</t>
    </rPh>
    <rPh sb="3" eb="4">
      <t>トウ</t>
    </rPh>
    <phoneticPr fontId="3"/>
  </si>
  <si>
    <t>定数</t>
    <rPh sb="0" eb="2">
      <t>テイスウ</t>
    </rPh>
    <phoneticPr fontId="3"/>
  </si>
  <si>
    <t>1人あたり平均
給料月額(百円)</t>
    <rPh sb="1" eb="2">
      <t>リ</t>
    </rPh>
    <rPh sb="5" eb="7">
      <t>ヘイキン</t>
    </rPh>
    <rPh sb="8" eb="10">
      <t>キュウリョウ</t>
    </rPh>
    <rPh sb="10" eb="11">
      <t>ツキ</t>
    </rPh>
    <rPh sb="11" eb="12">
      <t>ガク</t>
    </rPh>
    <rPh sb="13" eb="15">
      <t>ヒャクエン</t>
    </rPh>
    <phoneticPr fontId="3"/>
  </si>
  <si>
    <t>一般職員等(※6)</t>
    <rPh sb="0" eb="2">
      <t>イッパン</t>
    </rPh>
    <rPh sb="2" eb="4">
      <t>ショクイン</t>
    </rPh>
    <rPh sb="4" eb="5">
      <t>トウ</t>
    </rPh>
    <phoneticPr fontId="3"/>
  </si>
  <si>
    <t>職員数
(人)</t>
    <rPh sb="0" eb="3">
      <t>ショクインスウ</t>
    </rPh>
    <phoneticPr fontId="3"/>
  </si>
  <si>
    <t>給料月額
(百円)</t>
    <rPh sb="0" eb="2">
      <t>キュウリョウ</t>
    </rPh>
    <rPh sb="2" eb="3">
      <t>ツキ</t>
    </rPh>
    <rPh sb="3" eb="4">
      <t>ガク</t>
    </rPh>
    <rPh sb="6" eb="8">
      <t>ヒャクエン</t>
    </rPh>
    <phoneticPr fontId="3"/>
  </si>
  <si>
    <t>地方債現在高</t>
  </si>
  <si>
    <t>市区町村長</t>
    <rPh sb="0" eb="2">
      <t>シク</t>
    </rPh>
    <rPh sb="2" eb="4">
      <t>チョウソン</t>
    </rPh>
    <rPh sb="4" eb="5">
      <t>チョウ</t>
    </rPh>
    <phoneticPr fontId="3"/>
  </si>
  <si>
    <t>一般職員</t>
    <rPh sb="0" eb="2">
      <t>イッパン</t>
    </rPh>
    <rPh sb="2" eb="4">
      <t>ショクイン</t>
    </rPh>
    <phoneticPr fontId="3"/>
  </si>
  <si>
    <t>　うち公的資金</t>
    <rPh sb="3" eb="5">
      <t>コウテキ</t>
    </rPh>
    <phoneticPr fontId="3"/>
  </si>
  <si>
    <t>副市区町村長</t>
    <rPh sb="0" eb="1">
      <t>フク</t>
    </rPh>
    <rPh sb="1" eb="3">
      <t>シク</t>
    </rPh>
    <rPh sb="3" eb="5">
      <t>チョウソン</t>
    </rPh>
    <rPh sb="5" eb="6">
      <t>チョウ</t>
    </rPh>
    <phoneticPr fontId="3"/>
  </si>
  <si>
    <t>　うち消防職員</t>
    <rPh sb="3" eb="5">
      <t>ショウボウ</t>
    </rPh>
    <rPh sb="5" eb="7">
      <t>ショクイン</t>
    </rPh>
    <phoneticPr fontId="3"/>
  </si>
  <si>
    <t>債務負担行為額（支出予定額）</t>
    <rPh sb="0" eb="2">
      <t>サイム</t>
    </rPh>
    <rPh sb="2" eb="4">
      <t>フタン</t>
    </rPh>
    <rPh sb="4" eb="6">
      <t>コウイ</t>
    </rPh>
    <rPh sb="6" eb="7">
      <t>ガク</t>
    </rPh>
    <rPh sb="8" eb="10">
      <t>シシュツ</t>
    </rPh>
    <rPh sb="10" eb="12">
      <t>ヨテイ</t>
    </rPh>
    <rPh sb="12" eb="13">
      <t>ガク</t>
    </rPh>
    <phoneticPr fontId="3"/>
  </si>
  <si>
    <t>教育長</t>
  </si>
  <si>
    <t>　うち技能労務職員</t>
    <rPh sb="3" eb="5">
      <t>ギノウ</t>
    </rPh>
    <rPh sb="5" eb="7">
      <t>ロウム</t>
    </rPh>
    <rPh sb="7" eb="9">
      <t>ショクイン</t>
    </rPh>
    <phoneticPr fontId="3"/>
  </si>
  <si>
    <t>収益事業収入</t>
  </si>
  <si>
    <t>議会議長</t>
    <rPh sb="0" eb="2">
      <t>ギカイ</t>
    </rPh>
    <rPh sb="2" eb="4">
      <t>ギチョウ</t>
    </rPh>
    <phoneticPr fontId="3"/>
  </si>
  <si>
    <t>教育公務員</t>
    <rPh sb="0" eb="2">
      <t>キョウイク</t>
    </rPh>
    <rPh sb="2" eb="5">
      <t>コウムイン</t>
    </rPh>
    <phoneticPr fontId="3"/>
  </si>
  <si>
    <t>*</t>
  </si>
  <si>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</si>
  <si>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3"/>
  </si>
  <si>
    <t>臨時職員</t>
    <rPh sb="0" eb="2">
      <t>リンジ</t>
    </rPh>
    <rPh sb="2" eb="4">
      <t>ショクイン</t>
    </rPh>
    <phoneticPr fontId="3"/>
  </si>
  <si>
    <t>積立金
現在高</t>
    <rPh sb="4" eb="7">
      <t>ゲンザイダカ</t>
    </rPh>
    <phoneticPr fontId="18"/>
  </si>
  <si>
    <t>財政調整基金</t>
    <rPh sb="0" eb="2">
      <t>ザイセイ</t>
    </rPh>
    <rPh sb="2" eb="4">
      <t>チョウセイ</t>
    </rPh>
    <rPh sb="4" eb="6">
      <t>キキン</t>
    </rPh>
    <phoneticPr fontId="3"/>
  </si>
  <si>
    <t>議会議員</t>
    <rPh sb="0" eb="2">
      <t>ギカイ</t>
    </rPh>
    <rPh sb="2" eb="4">
      <t>ギイン</t>
    </rPh>
    <phoneticPr fontId="3"/>
  </si>
  <si>
    <t>合計</t>
    <rPh sb="0" eb="2">
      <t>ゴウケイ</t>
    </rPh>
    <phoneticPr fontId="3"/>
  </si>
  <si>
    <t>減債基金</t>
    <rPh sb="0" eb="1">
      <t>ゲン</t>
    </rPh>
    <rPh sb="1" eb="2">
      <t>サイ</t>
    </rPh>
    <rPh sb="2" eb="4">
      <t>キキン</t>
    </rPh>
    <phoneticPr fontId="3"/>
  </si>
  <si>
    <t>ラスパイレス指数</t>
    <rPh sb="6" eb="8">
      <t>シスウ</t>
    </rPh>
    <phoneticPr fontId="3"/>
  </si>
  <si>
    <t>その他特定目的基金</t>
    <rPh sb="2" eb="3">
      <t>タ</t>
    </rPh>
    <rPh sb="3" eb="5">
      <t>トクテイ</t>
    </rPh>
    <rPh sb="5" eb="7">
      <t>モクテキ</t>
    </rPh>
    <rPh sb="7" eb="9">
      <t>キキン</t>
    </rPh>
    <phoneticPr fontId="3"/>
  </si>
  <si>
    <t>一般会計等の一覧</t>
  </si>
  <si>
    <t>事業会計の一覧</t>
    <rPh sb="0" eb="2">
      <t>ジギョウ</t>
    </rPh>
    <rPh sb="2" eb="4">
      <t>カイケイ</t>
    </rPh>
    <phoneticPr fontId="3"/>
  </si>
  <si>
    <t>公営企業（法適）の一覧</t>
    <rPh sb="0" eb="2">
      <t>コウエイ</t>
    </rPh>
    <rPh sb="2" eb="4">
      <t>キギョウ</t>
    </rPh>
    <phoneticPr fontId="3"/>
  </si>
  <si>
    <t>公営企業（法非適）の一覧</t>
    <rPh sb="0" eb="2">
      <t>コウエイ</t>
    </rPh>
    <rPh sb="2" eb="4">
      <t>キギョウ</t>
    </rPh>
    <rPh sb="6" eb="7">
      <t>ヒ</t>
    </rPh>
    <phoneticPr fontId="3"/>
  </si>
  <si>
    <t>関係する一部事務組合等一覧</t>
    <rPh sb="0" eb="2">
      <t>カンケイ</t>
    </rPh>
    <rPh sb="4" eb="6">
      <t>イチブ</t>
    </rPh>
    <rPh sb="6" eb="8">
      <t>ジム</t>
    </rPh>
    <rPh sb="8" eb="10">
      <t>クミアイ</t>
    </rPh>
    <rPh sb="10" eb="11">
      <t>トウ</t>
    </rPh>
    <rPh sb="11" eb="13">
      <t>イチラン</t>
    </rPh>
    <phoneticPr fontId="3"/>
  </si>
  <si>
    <t>地方公社・第三セクター等一覧</t>
    <rPh sb="0" eb="2">
      <t>チホウ</t>
    </rPh>
    <rPh sb="2" eb="4">
      <t>コウシャ</t>
    </rPh>
    <rPh sb="5" eb="6">
      <t>ダイ</t>
    </rPh>
    <rPh sb="6" eb="7">
      <t>３</t>
    </rPh>
    <rPh sb="11" eb="12">
      <t>トウ</t>
    </rPh>
    <rPh sb="12" eb="14">
      <t>イチラン</t>
    </rPh>
    <phoneticPr fontId="3"/>
  </si>
  <si>
    <t>項番</t>
  </si>
  <si>
    <t>会計名</t>
  </si>
  <si>
    <t>項番</t>
    <rPh sb="0" eb="2">
      <t>コウバン</t>
    </rPh>
    <phoneticPr fontId="3"/>
  </si>
  <si>
    <t>会計名</t>
    <rPh sb="0" eb="2">
      <t>カイケイ</t>
    </rPh>
    <rPh sb="2" eb="3">
      <t>メイ</t>
    </rPh>
    <phoneticPr fontId="3"/>
  </si>
  <si>
    <t>組合等名</t>
  </si>
  <si>
    <t>団体名</t>
    <rPh sb="0" eb="2">
      <t>ダンタイ</t>
    </rPh>
    <phoneticPr fontId="3"/>
  </si>
  <si>
    <r>
      <t>(※</t>
    </r>
    <r>
      <rPr>
        <sz val="9"/>
        <color indexed="8"/>
        <rFont val="ＭＳ ゴシック"/>
        <family val="3"/>
        <charset val="128"/>
      </rPr>
      <t>3</t>
    </r>
    <r>
      <rPr>
        <sz val="9"/>
        <color indexed="8"/>
        <rFont val="ＭＳ ゴシック"/>
        <family val="3"/>
        <charset val="128"/>
      </rPr>
      <t>)</t>
    </r>
  </si>
  <si>
    <t>（注釈）</t>
    <rPh sb="1" eb="3">
      <t>チュウシャク</t>
    </rPh>
    <phoneticPr fontId="3"/>
  </si>
  <si>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3"/>
  </si>
  <si>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</si>
  <si>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3"/>
  </si>
  <si>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3"/>
  </si>
  <si>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</si>
  <si>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</si>
  <si>
    <t>平成26年度</t>
  </si>
  <si>
    <t>東京都国分寺市</t>
  </si>
  <si>
    <t>(1) 普通会計の状況（市町村）</t>
    <rPh sb="4" eb="6">
      <t>フツウ</t>
    </rPh>
    <rPh sb="6" eb="8">
      <t>カイケイ</t>
    </rPh>
    <rPh sb="9" eb="11">
      <t>ジョウキョウ</t>
    </rPh>
    <rPh sb="12" eb="15">
      <t>シチョウソン</t>
    </rPh>
    <phoneticPr fontId="3"/>
  </si>
  <si>
    <t>歳入の状況（単位 千円・％）</t>
    <rPh sb="0" eb="2">
      <t>サイニュウ</t>
    </rPh>
    <rPh sb="3" eb="5">
      <t>ジョウキョウ</t>
    </rPh>
    <rPh sb="6" eb="8">
      <t>タンイ</t>
    </rPh>
    <rPh sb="9" eb="11">
      <t>センエン</t>
    </rPh>
    <phoneticPr fontId="3"/>
  </si>
  <si>
    <t>地方税の状況（単位 千円・％）</t>
    <rPh sb="0" eb="2">
      <t>チホウ</t>
    </rPh>
    <rPh sb="2" eb="3">
      <t>ゼイ</t>
    </rPh>
    <rPh sb="4" eb="6">
      <t>ジョウキョウ</t>
    </rPh>
    <rPh sb="7" eb="9">
      <t>タンイ</t>
    </rPh>
    <rPh sb="10" eb="12">
      <t>センエン</t>
    </rPh>
    <phoneticPr fontId="3"/>
  </si>
  <si>
    <t>歳出の状況（単位 千円・％）</t>
  </si>
  <si>
    <t>決算額</t>
    <rPh sb="0" eb="2">
      <t>ケッサン</t>
    </rPh>
    <rPh sb="2" eb="3">
      <t>ガク</t>
    </rPh>
    <phoneticPr fontId="3"/>
  </si>
  <si>
    <t>構成比</t>
    <rPh sb="0" eb="3">
      <t>コウセイヒ</t>
    </rPh>
    <phoneticPr fontId="3"/>
  </si>
  <si>
    <t>経常一般財源等</t>
    <rPh sb="0" eb="2">
      <t>ケイジョウ</t>
    </rPh>
    <rPh sb="2" eb="4">
      <t>イッパン</t>
    </rPh>
    <rPh sb="4" eb="7">
      <t>ザイゲントウ</t>
    </rPh>
    <phoneticPr fontId="3"/>
  </si>
  <si>
    <t>区分</t>
  </si>
  <si>
    <t>収入済額</t>
    <rPh sb="0" eb="2">
      <t>シュウニュウ</t>
    </rPh>
    <rPh sb="2" eb="3">
      <t>スミ</t>
    </rPh>
    <rPh sb="3" eb="4">
      <t>ガク</t>
    </rPh>
    <phoneticPr fontId="3"/>
  </si>
  <si>
    <t>超過課税分</t>
    <rPh sb="0" eb="2">
      <t>チョウカ</t>
    </rPh>
    <rPh sb="2" eb="4">
      <t>カゼイ</t>
    </rPh>
    <rPh sb="4" eb="5">
      <t>ブン</t>
    </rPh>
    <phoneticPr fontId="3"/>
  </si>
  <si>
    <t>目的別歳出の状況（単位 千円・％）</t>
  </si>
  <si>
    <t>地方税</t>
  </si>
  <si>
    <t>普通税</t>
    <rPh sb="0" eb="2">
      <t>フツウ</t>
    </rPh>
    <rPh sb="2" eb="3">
      <t>ゼイ</t>
    </rPh>
    <phoneticPr fontId="13"/>
  </si>
  <si>
    <t>決算額 (A)</t>
    <rPh sb="0" eb="2">
      <t>ケッサン</t>
    </rPh>
    <rPh sb="2" eb="3">
      <t>ガク</t>
    </rPh>
    <phoneticPr fontId="3"/>
  </si>
  <si>
    <t>(A)のうち普通建設事業費</t>
    <rPh sb="6" eb="8">
      <t>フツウ</t>
    </rPh>
    <rPh sb="8" eb="10">
      <t>ケンセツ</t>
    </rPh>
    <rPh sb="10" eb="13">
      <t>ジギョウヒ</t>
    </rPh>
    <phoneticPr fontId="3"/>
  </si>
  <si>
    <t>(A)のうち充当一般財源等</t>
    <rPh sb="6" eb="8">
      <t>ジュウトウ</t>
    </rPh>
    <rPh sb="8" eb="10">
      <t>イッパン</t>
    </rPh>
    <rPh sb="10" eb="12">
      <t>ザイゲン</t>
    </rPh>
    <rPh sb="12" eb="13">
      <t>ナド</t>
    </rPh>
    <phoneticPr fontId="3"/>
  </si>
  <si>
    <t>地方譲与税</t>
  </si>
  <si>
    <t>　法定普通税</t>
  </si>
  <si>
    <t>議会費</t>
  </si>
  <si>
    <t>-</t>
  </si>
  <si>
    <t>利子割交付金</t>
  </si>
  <si>
    <t>　　市町村民税</t>
  </si>
  <si>
    <t>総務費</t>
  </si>
  <si>
    <t>配当割交付金</t>
    <rPh sb="0" eb="2">
      <t>ハイトウ</t>
    </rPh>
    <rPh sb="2" eb="3">
      <t>ワリ</t>
    </rPh>
    <rPh sb="3" eb="6">
      <t>コウフキン</t>
    </rPh>
    <phoneticPr fontId="13"/>
  </si>
  <si>
    <t>　　　個人均等割</t>
  </si>
  <si>
    <t>民生費</t>
  </si>
  <si>
    <t>株式等譲渡所得割交付金</t>
    <rPh sb="0" eb="2">
      <t>カブシキ</t>
    </rPh>
    <rPh sb="2" eb="3">
      <t>トウ</t>
    </rPh>
    <rPh sb="3" eb="5">
      <t>ジョウト</t>
    </rPh>
    <rPh sb="5" eb="7">
      <t>ショトク</t>
    </rPh>
    <rPh sb="7" eb="8">
      <t>ワリ</t>
    </rPh>
    <rPh sb="8" eb="11">
      <t>コウフキン</t>
    </rPh>
    <phoneticPr fontId="13"/>
  </si>
  <si>
    <t>　　　所得割</t>
  </si>
  <si>
    <t>衛生費</t>
  </si>
  <si>
    <t>地方消費税交付金</t>
  </si>
  <si>
    <t>　　　法人均等割</t>
  </si>
  <si>
    <t>労働費</t>
  </si>
  <si>
    <t>ゴルフ場利用税交付金</t>
  </si>
  <si>
    <t>　　　法人税割</t>
  </si>
  <si>
    <t>農林水産業費</t>
  </si>
  <si>
    <t>特別地方消費税交付金</t>
  </si>
  <si>
    <t>　　固定資産税</t>
  </si>
  <si>
    <t>商工費</t>
  </si>
  <si>
    <t>自動車取得税交付金</t>
  </si>
  <si>
    <t>　　　うち純固定資産税</t>
  </si>
  <si>
    <t>土木費</t>
  </si>
  <si>
    <t>軽油引取税交付金</t>
  </si>
  <si>
    <t>　　軽自動車税</t>
  </si>
  <si>
    <t>消防費</t>
  </si>
  <si>
    <t>地方特例交付金</t>
  </si>
  <si>
    <t>　　市町村たばこ税</t>
  </si>
  <si>
    <t>教育費</t>
  </si>
  <si>
    <t>地方交付税</t>
  </si>
  <si>
    <t>　　鉱産税</t>
  </si>
  <si>
    <t>災害復旧費</t>
  </si>
  <si>
    <t>　普通交付税</t>
  </si>
  <si>
    <t>　　特別土地保有税</t>
  </si>
  <si>
    <t>公債費</t>
  </si>
  <si>
    <t>　特別交付税</t>
  </si>
  <si>
    <t>　法定外普通税</t>
  </si>
  <si>
    <t>諸支出費</t>
  </si>
  <si>
    <t>　震災復興特別交付税</t>
  </si>
  <si>
    <t>目的税</t>
  </si>
  <si>
    <t>前年度繰上充用金</t>
  </si>
  <si>
    <t>(一般財源計)</t>
  </si>
  <si>
    <t>　法定目的税</t>
  </si>
  <si>
    <t>歳出合計</t>
  </si>
  <si>
    <t>交通安全対策特別交付金</t>
  </si>
  <si>
    <t>　　入湯税</t>
  </si>
  <si>
    <t>分担金・負担金</t>
  </si>
  <si>
    <t>　　事業所税</t>
  </si>
  <si>
    <t>性質別歳出の状況（単位 千円・％）</t>
    <rPh sb="0" eb="2">
      <t>セイシツ</t>
    </rPh>
    <phoneticPr fontId="3"/>
  </si>
  <si>
    <t>使用料</t>
  </si>
  <si>
    <t>　　都市計画税</t>
  </si>
  <si>
    <t>決算額</t>
  </si>
  <si>
    <t>構成比</t>
  </si>
  <si>
    <t>充当一般財源等</t>
  </si>
  <si>
    <t>経常経費充当一般財源等</t>
  </si>
  <si>
    <t>経常収支比率</t>
    <rPh sb="0" eb="2">
      <t>ケイジョウ</t>
    </rPh>
    <rPh sb="2" eb="4">
      <t>シュウシ</t>
    </rPh>
    <rPh sb="4" eb="6">
      <t>ヒリツ</t>
    </rPh>
    <phoneticPr fontId="14"/>
  </si>
  <si>
    <t>手数料</t>
  </si>
  <si>
    <t>　　水利地益税等</t>
  </si>
  <si>
    <t>義務的経費計</t>
    <rPh sb="0" eb="3">
      <t>ギムテキ</t>
    </rPh>
    <rPh sb="3" eb="5">
      <t>ケイヒ</t>
    </rPh>
    <rPh sb="5" eb="6">
      <t>ケイ</t>
    </rPh>
    <phoneticPr fontId="3"/>
  </si>
  <si>
    <t>国庫支出金</t>
  </si>
  <si>
    <t>　法定外目的税</t>
  </si>
  <si>
    <t>　人件費</t>
  </si>
  <si>
    <t>国有提供交付金(特別区財調交付金)</t>
  </si>
  <si>
    <t>旧法による税</t>
  </si>
  <si>
    <t>　　うち職員給</t>
    <rPh sb="4" eb="6">
      <t>ショクイン</t>
    </rPh>
    <rPh sb="6" eb="7">
      <t>キュウ</t>
    </rPh>
    <phoneticPr fontId="3"/>
  </si>
  <si>
    <t>都道府県支出金</t>
  </si>
  <si>
    <t>合計</t>
  </si>
  <si>
    <t>　扶助費</t>
  </si>
  <si>
    <t>財産収入</t>
  </si>
  <si>
    <t>　公債費</t>
  </si>
  <si>
    <t>寄附金</t>
  </si>
  <si>
    <t>平成26年度</t>
    <rPh sb="0" eb="2">
      <t>ヘイセイ</t>
    </rPh>
    <rPh sb="4" eb="6">
      <t>ネンド</t>
    </rPh>
    <phoneticPr fontId="3"/>
  </si>
  <si>
    <t>平成25年度</t>
    <rPh sb="0" eb="2">
      <t>ヘイセイ</t>
    </rPh>
    <rPh sb="4" eb="6">
      <t>ネンド</t>
    </rPh>
    <phoneticPr fontId="3"/>
  </si>
  <si>
    <t>内訳</t>
    <rPh sb="0" eb="2">
      <t>ウチワケ</t>
    </rPh>
    <phoneticPr fontId="3"/>
  </si>
  <si>
    <t>繰入金</t>
  </si>
  <si>
    <t>徴収率
(％)</t>
    <rPh sb="0" eb="2">
      <t>チョウシュウ</t>
    </rPh>
    <rPh sb="2" eb="3">
      <t>リツ</t>
    </rPh>
    <phoneticPr fontId="3"/>
  </si>
  <si>
    <t>現年</t>
    <rPh sb="0" eb="1">
      <t>ゲン</t>
    </rPh>
    <rPh sb="1" eb="2">
      <t>ネン</t>
    </rPh>
    <phoneticPr fontId="3"/>
  </si>
  <si>
    <t>　うち元金</t>
  </si>
  <si>
    <t>繰越金</t>
  </si>
  <si>
    <t>・計</t>
  </si>
  <si>
    <t>市町村民税</t>
    <rPh sb="0" eb="3">
      <t>シチョウソン</t>
    </rPh>
    <rPh sb="3" eb="4">
      <t>ミン</t>
    </rPh>
    <rPh sb="4" eb="5">
      <t>ゼイ</t>
    </rPh>
    <phoneticPr fontId="3"/>
  </si>
  <si>
    <t>　うち利子</t>
  </si>
  <si>
    <t>諸収入</t>
  </si>
  <si>
    <t>純固定資産税</t>
    <rPh sb="0" eb="1">
      <t>ジュン</t>
    </rPh>
    <rPh sb="1" eb="3">
      <t>コテイ</t>
    </rPh>
    <rPh sb="3" eb="6">
      <t>シサンゼイ</t>
    </rPh>
    <phoneticPr fontId="3"/>
  </si>
  <si>
    <t>一時借入金利子</t>
  </si>
  <si>
    <t>地方債</t>
  </si>
  <si>
    <t>その他の経費</t>
    <rPh sb="2" eb="3">
      <t>タ</t>
    </rPh>
    <rPh sb="4" eb="6">
      <t>ケイヒ</t>
    </rPh>
    <phoneticPr fontId="3"/>
  </si>
  <si>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</si>
  <si>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3"/>
  </si>
  <si>
    <t>国民健康保険事業会計の状況</t>
    <rPh sb="0" eb="2">
      <t>コクミン</t>
    </rPh>
    <rPh sb="2" eb="4">
      <t>ケンコウ</t>
    </rPh>
    <rPh sb="4" eb="6">
      <t>ホケン</t>
    </rPh>
    <rPh sb="6" eb="8">
      <t>ジギョウ</t>
    </rPh>
    <rPh sb="8" eb="10">
      <t>カイケイ</t>
    </rPh>
    <rPh sb="11" eb="13">
      <t>ジョウキョウ</t>
    </rPh>
    <phoneticPr fontId="3"/>
  </si>
  <si>
    <t>　物件費</t>
  </si>
  <si>
    <t>　うち臨時財政対策債</t>
  </si>
  <si>
    <t>合計</t>
  </si>
  <si>
    <t>実質収支</t>
    <rPh sb="0" eb="2">
      <t>ジッシツ</t>
    </rPh>
    <rPh sb="2" eb="4">
      <t>シュウシ</t>
    </rPh>
    <phoneticPr fontId="3"/>
  </si>
  <si>
    <t>　維持補修費</t>
  </si>
  <si>
    <t>歳入合計</t>
  </si>
  <si>
    <t>下水道</t>
  </si>
  <si>
    <t>再差引収支</t>
    <rPh sb="0" eb="1">
      <t>サイ</t>
    </rPh>
    <rPh sb="1" eb="3">
      <t>サシヒキ</t>
    </rPh>
    <rPh sb="3" eb="5">
      <t>シュウシ</t>
    </rPh>
    <phoneticPr fontId="3"/>
  </si>
  <si>
    <t>　補助費等</t>
    <rPh sb="1" eb="3">
      <t>ホジョ</t>
    </rPh>
    <rPh sb="3" eb="4">
      <t>ヒ</t>
    </rPh>
    <rPh sb="4" eb="5">
      <t>トウ</t>
    </rPh>
    <phoneticPr fontId="3"/>
  </si>
  <si>
    <t>宅地造成</t>
  </si>
  <si>
    <t>加入世帯数(世帯)</t>
  </si>
  <si>
    <t>　　うち一部事務組合負担金</t>
  </si>
  <si>
    <t>介護サービス</t>
  </si>
  <si>
    <t>被保険者数(人)</t>
  </si>
  <si>
    <t>　繰出金</t>
  </si>
  <si>
    <t>上水道</t>
  </si>
  <si>
    <t>-</t>
  </si>
  <si>
    <t>被保険者
1人当り</t>
  </si>
  <si>
    <t>保険税(料)収入額</t>
  </si>
  <si>
    <t>　積立金</t>
  </si>
  <si>
    <t>国民健康保険</t>
  </si>
  <si>
    <t>国庫支出金</t>
  </si>
  <si>
    <t>　投資・出資金・貸付金</t>
  </si>
  <si>
    <t>その他</t>
  </si>
  <si>
    <t>保険給付費</t>
  </si>
  <si>
    <t>　前年度繰上充用金</t>
  </si>
  <si>
    <t>-</t>
  </si>
  <si>
    <t>(注釈)</t>
    <rPh sb="1" eb="2">
      <t>チュウ</t>
    </rPh>
    <rPh sb="2" eb="3">
      <t>シャク</t>
    </rPh>
    <phoneticPr fontId="3"/>
  </si>
  <si>
    <t>投資的経費計</t>
    <rPh sb="5" eb="6">
      <t>ケイ</t>
    </rPh>
    <phoneticPr fontId="3"/>
  </si>
  <si>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3"/>
  </si>
  <si>
    <t>　　うち人件費</t>
  </si>
  <si>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3"/>
  </si>
  <si>
    <t>普通建設事業費</t>
  </si>
  <si>
    <t>　うち補助</t>
  </si>
  <si>
    <t>　うち単独</t>
  </si>
  <si>
    <t>災害復旧事業費</t>
  </si>
  <si>
    <t>失業対策事業費</t>
  </si>
  <si>
    <t>歳出合計</t>
  </si>
  <si>
    <t>(2)各会計、関係団体の財政状況及び健全化判断比率（市町村）</t>
    <rPh sb="26" eb="29">
      <t>シチョウソン</t>
    </rPh>
    <phoneticPr fontId="3"/>
  </si>
  <si>
    <t>平成26年度</t>
  </si>
  <si>
    <t>東京都国分寺市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</si>
  <si>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</si>
  <si>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</si>
  <si>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</si>
  <si>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</si>
  <si>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</si>
  <si>
    <t>形式収支</t>
  </si>
  <si>
    <t>実質収支</t>
  </si>
  <si>
    <t>他会計等
からの
繰入金</t>
    <rPh sb="9" eb="11">
      <t>クリイレ</t>
    </rPh>
    <rPh sb="11" eb="12">
      <t>キン</t>
    </rPh>
    <phoneticPr fontId="23"/>
  </si>
  <si>
    <t>地方債
現在高</t>
  </si>
  <si>
    <t>備考</t>
    <rPh sb="0" eb="2">
      <t>ビコウ</t>
    </rPh>
    <phoneticPr fontId="3"/>
  </si>
  <si>
    <t>地方公社・第三セクター等名</t>
    <rPh sb="12" eb="13">
      <t>メイ</t>
    </rPh>
    <phoneticPr fontId="3"/>
  </si>
  <si>
    <t>経常損益</t>
  </si>
  <si>
    <t>純資産又は
正味財産</t>
  </si>
  <si>
    <t>当該団体
からの
出資金</t>
  </si>
  <si>
    <t>当該団体
からの
補助金</t>
  </si>
  <si>
    <t>当該団体
からの
貸付金</t>
  </si>
  <si>
    <t>当該団体からの債務保証に係る債務残高</t>
    <rPh sb="9" eb="11">
      <t>ホショウ</t>
    </rPh>
    <phoneticPr fontId="3"/>
  </si>
  <si>
    <t>当該団体からの損失補償に係る債務残高</t>
  </si>
  <si>
    <t>一般会計等
負担見込額</t>
  </si>
  <si>
    <t>一般会計</t>
  </si>
  <si>
    <t>土地取得特別会計</t>
  </si>
  <si>
    <t>国分寺都市計画事業国分寺駅北口地区第一種市街地再開発事業特別会計（普通会計）</t>
  </si>
  <si>
    <t>地域バス運行事業特別会計</t>
  </si>
  <si>
    <t>実質赤字額</t>
    <rPh sb="0" eb="2">
      <t>ジッシツ</t>
    </rPh>
    <rPh sb="2" eb="5">
      <t>アカジガク</t>
    </rPh>
    <phoneticPr fontId="3"/>
  </si>
  <si>
    <t>計</t>
    <rPh sb="0" eb="1">
      <t>ケイ</t>
    </rPh>
    <phoneticPr fontId="3"/>
  </si>
  <si>
    <t>一般会計等（純計）</t>
    <rPh sb="0" eb="2">
      <t>イッパン</t>
    </rPh>
    <rPh sb="2" eb="4">
      <t>カイケイ</t>
    </rPh>
    <rPh sb="4" eb="5">
      <t>トウ</t>
    </rPh>
    <rPh sb="6" eb="8">
      <t>ジュンケイ</t>
    </rPh>
    <phoneticPr fontId="3"/>
  </si>
  <si>
    <t>　※一般会計等（純計）は、各会計の相互間の繰入・繰出等の重複を控除したものであり、各会計の合計と一致しない場合がある。</t>
  </si>
  <si>
    <t>公営企業会計等の財政状況（単位：百万円）</t>
    <rPh sb="0" eb="2">
      <t>コウエイ</t>
    </rPh>
    <rPh sb="2" eb="4">
      <t>キギョウ</t>
    </rPh>
    <rPh sb="4" eb="6">
      <t>カイケイ</t>
    </rPh>
    <rPh sb="6" eb="7">
      <t>トウ</t>
    </rPh>
    <rPh sb="8" eb="10">
      <t>ザイセイ</t>
    </rPh>
    <rPh sb="10" eb="12">
      <t>ジョウキョウ</t>
    </rPh>
    <phoneticPr fontId="3"/>
  </si>
  <si>
    <t>総収益
（歳入）</t>
  </si>
  <si>
    <t>総費用
（歳出）</t>
  </si>
  <si>
    <t>純損益
（形式収支）</t>
  </si>
  <si>
    <t>資金剰余額
/不足額
（実質収支）</t>
  </si>
  <si>
    <t>他会計等
からの
繰入金</t>
  </si>
  <si>
    <t>企業債
（地方債）
現在高</t>
  </si>
  <si>
    <t>左のうち
一般会計等
繰入見込額</t>
  </si>
  <si>
    <t>資金不足
比率</t>
    <rPh sb="0" eb="2">
      <t>シキン</t>
    </rPh>
    <rPh sb="2" eb="4">
      <t>フソク</t>
    </rPh>
    <rPh sb="5" eb="7">
      <t>ヒリツ</t>
    </rPh>
    <phoneticPr fontId="3"/>
  </si>
  <si>
    <t>国民健康保険特別会計</t>
  </si>
  <si>
    <t>介護保険(保険事業勘定)特別会計</t>
  </si>
  <si>
    <t>後期高齢者医療特別会計</t>
  </si>
  <si>
    <t>下水道事業特別会計</t>
  </si>
  <si>
    <t>法非適用企業</t>
  </si>
  <si>
    <t>国分寺都市計画事業国分寺駅北口地区第一種市街地再開発事業特別会計</t>
  </si>
  <si>
    <t>連結実質赤字額</t>
    <rPh sb="0" eb="2">
      <t>レンケツ</t>
    </rPh>
    <rPh sb="2" eb="4">
      <t>ジッシツ</t>
    </rPh>
    <rPh sb="4" eb="7">
      <t>アカジガク</t>
    </rPh>
    <phoneticPr fontId="3"/>
  </si>
  <si>
    <t>公営企業会計等</t>
    <rPh sb="0" eb="2">
      <t>コウエイ</t>
    </rPh>
    <rPh sb="2" eb="4">
      <t>キギョウ</t>
    </rPh>
    <rPh sb="4" eb="6">
      <t>カイケイ</t>
    </rPh>
    <rPh sb="6" eb="7">
      <t>トウ</t>
    </rPh>
    <phoneticPr fontId="3"/>
  </si>
  <si>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3"/>
  </si>
  <si>
    <t>一部事務組合等名</t>
    <rPh sb="0" eb="2">
      <t>イチブ</t>
    </rPh>
    <rPh sb="2" eb="4">
      <t>ジム</t>
    </rPh>
    <rPh sb="4" eb="6">
      <t>クミアイ</t>
    </rPh>
    <rPh sb="6" eb="7">
      <t>トウ</t>
    </rPh>
    <rPh sb="7" eb="8">
      <t>メイ</t>
    </rPh>
    <phoneticPr fontId="23"/>
  </si>
  <si>
    <t>左のうち
一般会計等
負担見込額</t>
  </si>
  <si>
    <t>一部事務組合等</t>
    <rPh sb="0" eb="2">
      <t>イチブ</t>
    </rPh>
    <rPh sb="2" eb="4">
      <t>ジム</t>
    </rPh>
    <rPh sb="4" eb="6">
      <t>クミアイ</t>
    </rPh>
    <rPh sb="6" eb="7">
      <t>トウ</t>
    </rPh>
    <phoneticPr fontId="3"/>
  </si>
  <si>
    <t>地方公社・第三セクター等</t>
    <rPh sb="0" eb="4">
      <t>チホウコウシャ</t>
    </rPh>
    <rPh sb="5" eb="6">
      <t>ダイ</t>
    </rPh>
    <rPh sb="6" eb="7">
      <t>サン</t>
    </rPh>
    <rPh sb="11" eb="12">
      <t>ナド</t>
    </rPh>
    <phoneticPr fontId="3"/>
  </si>
  <si>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</si>
  <si>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</si>
  <si>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3"/>
  </si>
  <si>
    <t>将来負担の状況</t>
  </si>
  <si>
    <t>実質公債費比率　　（千円・％）</t>
    <rPh sb="0" eb="2">
      <t>ジッシツ</t>
    </rPh>
    <rPh sb="2" eb="4">
      <t>コウサイ</t>
    </rPh>
    <rPh sb="4" eb="5">
      <t>ヒ</t>
    </rPh>
    <rPh sb="5" eb="7">
      <t>ヒリツ</t>
    </rPh>
    <rPh sb="10" eb="12">
      <t>センエン</t>
    </rPh>
    <phoneticPr fontId="3"/>
  </si>
  <si>
    <t>将来負担比率　　（千円・％）</t>
    <rPh sb="0" eb="2">
      <t>ショウライ</t>
    </rPh>
    <rPh sb="2" eb="4">
      <t>フタン</t>
    </rPh>
    <phoneticPr fontId="3"/>
  </si>
  <si>
    <t>区分</t>
    <rPh sb="0" eb="1">
      <t>ク</t>
    </rPh>
    <rPh sb="1" eb="2">
      <t>ブン</t>
    </rPh>
    <phoneticPr fontId="23"/>
  </si>
  <si>
    <t>平成24年度</t>
    <rPh sb="0" eb="2">
      <t>ヘイセイ</t>
    </rPh>
    <rPh sb="4" eb="6">
      <t>ネンド</t>
    </rPh>
    <phoneticPr fontId="3"/>
  </si>
  <si>
    <t>分母比</t>
    <rPh sb="0" eb="2">
      <t>ブンボ</t>
    </rPh>
    <rPh sb="2" eb="3">
      <t>ヒ</t>
    </rPh>
    <phoneticPr fontId="3"/>
  </si>
  <si>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</si>
  <si>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</si>
  <si>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</si>
  <si>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3"/>
  </si>
  <si>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</si>
  <si>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3"/>
  </si>
  <si>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</si>
  <si>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</si>
  <si>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</si>
  <si>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</si>
  <si>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</si>
  <si>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</si>
  <si>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</si>
  <si>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</si>
  <si>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</si>
  <si>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</si>
  <si>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</si>
  <si>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3"/>
  </si>
  <si>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</si>
  <si>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</si>
  <si>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3"/>
  </si>
  <si>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</si>
  <si>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</si>
  <si>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3"/>
  </si>
  <si>
    <t>(Ａ)</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</si>
  <si>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</si>
  <si>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3"/>
  </si>
  <si>
    <t>(Ｅ)</t>
  </si>
  <si>
    <t>引き受けた債務の履行に係るもの</t>
    <rPh sb="0" eb="1">
      <t>ヒ</t>
    </rPh>
    <rPh sb="2" eb="3">
      <t>ウ</t>
    </rPh>
    <rPh sb="5" eb="7">
      <t>サイム</t>
    </rPh>
    <rPh sb="8" eb="10">
      <t>リコウ</t>
    </rPh>
    <rPh sb="11" eb="12">
      <t>カカ</t>
    </rPh>
    <phoneticPr fontId="3"/>
  </si>
  <si>
    <t>充当可能
財源等</t>
    <rPh sb="0" eb="2">
      <t>ジュウトウ</t>
    </rPh>
    <rPh sb="2" eb="3">
      <t>カ</t>
    </rPh>
    <rPh sb="3" eb="4">
      <t>ノウ</t>
    </rPh>
    <rPh sb="5" eb="8">
      <t>ザイゲントウ</t>
    </rPh>
    <phoneticPr fontId="3"/>
  </si>
  <si>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</si>
  <si>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3"/>
  </si>
  <si>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</si>
  <si>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3"/>
  </si>
  <si>
    <t>下水道事業特別会計</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</si>
  <si>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</si>
  <si>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</si>
  <si>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国分寺都市計画事業国分寺駅北口地区第一種市街地再開発事業特別会計</t>
  </si>
  <si>
    <t>(Ｆ)</t>
  </si>
  <si>
    <t>将来負担比率（(Ｅ)－(Ｆ)）／（(Ｃ)－(Ｄ)）×１００</t>
    <rPh sb="0" eb="2">
      <t>ショウライ</t>
    </rPh>
    <rPh sb="2" eb="4">
      <t>フタン</t>
    </rPh>
    <rPh sb="4" eb="6">
      <t>ヒリツ</t>
    </rPh>
    <phoneticPr fontId="3"/>
  </si>
  <si>
    <t>その他の会計</t>
  </si>
  <si>
    <t>公社・
三セク等</t>
    <rPh sb="0" eb="2">
      <t>コウシャ</t>
    </rPh>
    <rPh sb="4" eb="5">
      <t>サン</t>
    </rPh>
    <rPh sb="7" eb="8">
      <t>トウ</t>
    </rPh>
    <phoneticPr fontId="3"/>
  </si>
  <si>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</si>
  <si>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</si>
  <si>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</si>
  <si>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</si>
  <si>
    <t>財政再生基準</t>
  </si>
  <si>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</si>
  <si>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</si>
  <si>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</si>
  <si>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</si>
  <si>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3"/>
  </si>
  <si>
    <t>(Ｂ)</t>
  </si>
  <si>
    <t>連結実質赤字比率</t>
    <rPh sb="0" eb="2">
      <t>レンケツ</t>
    </rPh>
    <rPh sb="2" eb="4">
      <t>ジッシツ</t>
    </rPh>
    <rPh sb="4" eb="6">
      <t>アカジ</t>
    </rPh>
    <rPh sb="6" eb="8">
      <t>ヒリツ</t>
    </rPh>
    <phoneticPr fontId="14"/>
  </si>
  <si>
    <t>(Ｃ)</t>
  </si>
  <si>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</si>
  <si>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3"/>
  </si>
  <si>
    <t>(Ｄ)</t>
  </si>
  <si>
    <t>将来負担比率</t>
    <rPh sb="0" eb="2">
      <t>ショウライ</t>
    </rPh>
    <rPh sb="2" eb="4">
      <t>フタン</t>
    </rPh>
    <rPh sb="4" eb="6">
      <t>ヒリツ</t>
    </rPh>
    <phoneticPr fontId="14"/>
  </si>
  <si>
    <t>-</t>
  </si>
  <si>
    <t>(Ｃ)－(Ｄ)</t>
  </si>
  <si>
    <t>実質公債費比率
（(Ａ)－((Ｂ)＋(Ｄ))）／（(Ｃ)－(Ｄ)）×１００</t>
    <rPh sb="0" eb="2">
      <t>ジッシツ</t>
    </rPh>
    <rPh sb="2" eb="4">
      <t>コウサイ</t>
    </rPh>
    <rPh sb="4" eb="5">
      <t>ヒ</t>
    </rPh>
    <rPh sb="5" eb="7">
      <t>ヒリツ</t>
    </rPh>
    <phoneticPr fontId="3"/>
  </si>
  <si>
    <t>(単年度)</t>
    <rPh sb="1" eb="4">
      <t>タンネンド</t>
    </rPh>
    <phoneticPr fontId="3"/>
  </si>
  <si>
    <t>(3ヵ年平均)</t>
    <rPh sb="3" eb="4">
      <t>ネン</t>
    </rPh>
    <rPh sb="4" eb="6">
      <t>ヘイキン</t>
    </rPh>
    <phoneticPr fontId="3"/>
  </si>
  <si>
    <t>人件費及び人件費に準ずる費用の分析</t>
    <rPh sb="0" eb="3">
      <t>ジンケンヒ</t>
    </rPh>
    <rPh sb="3" eb="4">
      <t>オヨ</t>
    </rPh>
    <rPh sb="5" eb="8">
      <t>ジンケンヒ</t>
    </rPh>
    <rPh sb="9" eb="10">
      <t>ジュン</t>
    </rPh>
    <rPh sb="12" eb="14">
      <t>ヒヨウ</t>
    </rPh>
    <rPh sb="15" eb="17">
      <t>ブンセキ</t>
    </rPh>
    <phoneticPr fontId="3"/>
  </si>
  <si>
    <t>人件費及び人件費に準ずる費用</t>
    <rPh sb="0" eb="3">
      <t>ジンケンヒ</t>
    </rPh>
    <rPh sb="3" eb="4">
      <t>オヨ</t>
    </rPh>
    <rPh sb="5" eb="8">
      <t>ジンケンヒ</t>
    </rPh>
    <rPh sb="9" eb="10">
      <t>ジュン</t>
    </rPh>
    <rPh sb="12" eb="14">
      <t>ヒヨウ</t>
    </rPh>
    <phoneticPr fontId="3"/>
  </si>
  <si>
    <t>当該団体決算額
（千円）</t>
    <rPh sb="0" eb="2">
      <t>トウガイ</t>
    </rPh>
    <rPh sb="2" eb="4">
      <t>ダンタイ</t>
    </rPh>
    <rPh sb="4" eb="6">
      <t>ケッサン</t>
    </rPh>
    <rPh sb="6" eb="7">
      <t>ガク</t>
    </rPh>
    <rPh sb="9" eb="11">
      <t>センエン</t>
    </rPh>
    <phoneticPr fontId="3"/>
  </si>
  <si>
    <t>人口1人当たり決算額</t>
    <rPh sb="0" eb="2">
      <t>ジンコウ</t>
    </rPh>
    <rPh sb="2" eb="4">
      <t>ヒトリ</t>
    </rPh>
    <rPh sb="4" eb="5">
      <t>ア</t>
    </rPh>
    <rPh sb="7" eb="9">
      <t>ケッサン</t>
    </rPh>
    <rPh sb="9" eb="10">
      <t>ガク</t>
    </rPh>
    <phoneticPr fontId="3"/>
  </si>
  <si>
    <t>当該団体（円）</t>
    <rPh sb="0" eb="2">
      <t>トウガイ</t>
    </rPh>
    <rPh sb="2" eb="4">
      <t>ダンタイ</t>
    </rPh>
    <rPh sb="5" eb="6">
      <t>エン</t>
    </rPh>
    <phoneticPr fontId="3"/>
  </si>
  <si>
    <t>類似団体平均（円）</t>
    <rPh sb="0" eb="2">
      <t>ルイジ</t>
    </rPh>
    <rPh sb="2" eb="4">
      <t>ダンタイ</t>
    </rPh>
    <rPh sb="4" eb="6">
      <t>ヘイキン</t>
    </rPh>
    <rPh sb="7" eb="8">
      <t>エン</t>
    </rPh>
    <phoneticPr fontId="3"/>
  </si>
  <si>
    <t>対比（％）</t>
    <rPh sb="0" eb="2">
      <t>タイヒ</t>
    </rPh>
    <phoneticPr fontId="3"/>
  </si>
  <si>
    <t>人件費</t>
    <rPh sb="0" eb="3">
      <t>ジンケンヒ</t>
    </rPh>
    <phoneticPr fontId="3"/>
  </si>
  <si>
    <t>賃金（物件費）</t>
    <rPh sb="0" eb="2">
      <t>チンギン</t>
    </rPh>
    <rPh sb="3" eb="5">
      <t>ブッケン</t>
    </rPh>
    <rPh sb="5" eb="6">
      <t>ヒ</t>
    </rPh>
    <phoneticPr fontId="3"/>
  </si>
  <si>
    <t>一部事務組合負担金（補助費等）</t>
    <rPh sb="0" eb="2">
      <t>イチブ</t>
    </rPh>
    <rPh sb="2" eb="4">
      <t>ジム</t>
    </rPh>
    <rPh sb="4" eb="6">
      <t>クミアイ</t>
    </rPh>
    <rPh sb="6" eb="9">
      <t>フタンキン</t>
    </rPh>
    <rPh sb="10" eb="13">
      <t>ホジョヒ</t>
    </rPh>
    <rPh sb="13" eb="14">
      <t>トウ</t>
    </rPh>
    <phoneticPr fontId="3"/>
  </si>
  <si>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3"/>
  </si>
  <si>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</si>
  <si>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3"/>
  </si>
  <si>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3"/>
  </si>
  <si>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3"/>
  </si>
  <si>
    <t>▲退職金</t>
    <rPh sb="1" eb="3">
      <t>タイショク</t>
    </rPh>
    <rPh sb="3" eb="4">
      <t>キン</t>
    </rPh>
    <phoneticPr fontId="3"/>
  </si>
  <si>
    <t>参考</t>
    <rPh sb="0" eb="2">
      <t>サンコウ</t>
    </rPh>
    <phoneticPr fontId="3"/>
  </si>
  <si>
    <t>当該団体</t>
    <rPh sb="0" eb="2">
      <t>トウガイ</t>
    </rPh>
    <rPh sb="2" eb="4">
      <t>ダンタイ</t>
    </rPh>
    <phoneticPr fontId="3"/>
  </si>
  <si>
    <t>類似団体平均</t>
    <rPh sb="0" eb="2">
      <t>ルイジ</t>
    </rPh>
    <rPh sb="2" eb="4">
      <t>ダンタイ</t>
    </rPh>
    <rPh sb="4" eb="6">
      <t>ヘイキン</t>
    </rPh>
    <phoneticPr fontId="3"/>
  </si>
  <si>
    <t>対比（差引）</t>
    <rPh sb="0" eb="2">
      <t>タイヒ</t>
    </rPh>
    <rPh sb="3" eb="5">
      <t>サシヒキ</t>
    </rPh>
    <phoneticPr fontId="3"/>
  </si>
  <si>
    <t>人口1,000人当たり職員数（人）</t>
    <rPh sb="0" eb="2">
      <t>ジンコウ</t>
    </rPh>
    <rPh sb="7" eb="8">
      <t>ニン</t>
    </rPh>
    <rPh sb="8" eb="9">
      <t>ア</t>
    </rPh>
    <rPh sb="11" eb="14">
      <t>ショクインスウ</t>
    </rPh>
    <rPh sb="15" eb="16">
      <t>ヒト</t>
    </rPh>
    <phoneticPr fontId="3"/>
  </si>
  <si>
    <t>ラスパイレス指数</t>
    <rPh sb="6" eb="8">
      <t>シスウ</t>
    </rPh>
    <phoneticPr fontId="4"/>
  </si>
  <si>
    <t>公債費及び公債費に準ずる費用の分析</t>
    <rPh sb="0" eb="3">
      <t>コウサイヒ</t>
    </rPh>
    <rPh sb="3" eb="4">
      <t>オヨ</t>
    </rPh>
    <rPh sb="5" eb="8">
      <t>コウサイヒ</t>
    </rPh>
    <rPh sb="9" eb="10">
      <t>ジュン</t>
    </rPh>
    <rPh sb="12" eb="14">
      <t>ヒヨウ</t>
    </rPh>
    <rPh sb="15" eb="17">
      <t>ブンセキ</t>
    </rPh>
    <phoneticPr fontId="3"/>
  </si>
  <si>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3"/>
  </si>
  <si>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3"/>
  </si>
  <si>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</si>
  <si>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</si>
  <si>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</si>
  <si>
    <t>一部事務組合等の起こした地方債に充てたと認められる
補助金又は負担金</t>
  </si>
  <si>
    <t>公債費に準ずる債務負担行為に係るもの</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</si>
  <si>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</si>
  <si>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</si>
  <si>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</si>
  <si>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</si>
  <si>
    <t>（参考）　普通建設事業費の分析</t>
    <rPh sb="1" eb="3">
      <t>サンコウ</t>
    </rPh>
    <rPh sb="5" eb="7">
      <t>フツウ</t>
    </rPh>
    <rPh sb="7" eb="9">
      <t>ケンセツ</t>
    </rPh>
    <rPh sb="9" eb="11">
      <t>ジギョウ</t>
    </rPh>
    <rPh sb="11" eb="12">
      <t>ヒ</t>
    </rPh>
    <rPh sb="13" eb="15">
      <t>ブンセキ</t>
    </rPh>
    <phoneticPr fontId="3"/>
  </si>
  <si>
    <t>普通建設事業費</t>
    <rPh sb="0" eb="2">
      <t>フツウ</t>
    </rPh>
    <rPh sb="2" eb="4">
      <t>ケンセツ</t>
    </rPh>
    <rPh sb="4" eb="7">
      <t>ジギョウヒ</t>
    </rPh>
    <phoneticPr fontId="3"/>
  </si>
  <si>
    <t>人口１人当たり決算額</t>
    <rPh sb="0" eb="2">
      <t>ジンコウ</t>
    </rPh>
    <rPh sb="2" eb="4">
      <t>ヒトリ</t>
    </rPh>
    <rPh sb="4" eb="5">
      <t>ア</t>
    </rPh>
    <rPh sb="7" eb="10">
      <t>ケッサンガク</t>
    </rPh>
    <phoneticPr fontId="3"/>
  </si>
  <si>
    <t>当該団体(円)</t>
    <rPh sb="0" eb="2">
      <t>トウガイ</t>
    </rPh>
    <rPh sb="2" eb="4">
      <t>ダンタイ</t>
    </rPh>
    <rPh sb="5" eb="6">
      <t>エン</t>
    </rPh>
    <phoneticPr fontId="3"/>
  </si>
  <si>
    <t>増減率(%)(A)</t>
    <rPh sb="0" eb="3">
      <t>ゾウゲンリツ</t>
    </rPh>
    <phoneticPr fontId="3"/>
  </si>
  <si>
    <t>類似団体平均(円)</t>
    <rPh sb="0" eb="2">
      <t>ルイジ</t>
    </rPh>
    <rPh sb="2" eb="4">
      <t>ダンタイ</t>
    </rPh>
    <rPh sb="4" eb="6">
      <t>ヘイキン</t>
    </rPh>
    <rPh sb="7" eb="8">
      <t>エン</t>
    </rPh>
    <phoneticPr fontId="3"/>
  </si>
  <si>
    <t>増減率(%)(B)</t>
    <rPh sb="0" eb="3">
      <t>ゾウゲンリツ</t>
    </rPh>
    <phoneticPr fontId="3"/>
  </si>
  <si>
    <t>(A)-(B)</t>
  </si>
  <si>
    <t xml:space="preserve"> H22</t>
  </si>
  <si>
    <t>うち単独分</t>
    <rPh sb="2" eb="4">
      <t>タンドク</t>
    </rPh>
    <rPh sb="4" eb="5">
      <t>ブン</t>
    </rPh>
    <phoneticPr fontId="3"/>
  </si>
  <si>
    <t xml:space="preserve"> H23</t>
  </si>
  <si>
    <t xml:space="preserve"> H24</t>
  </si>
  <si>
    <t xml:space="preserve"> H25</t>
  </si>
  <si>
    <t xml:space="preserve"> H26</t>
  </si>
  <si>
    <t xml:space="preserve"> 過去５年間平均</t>
    <rPh sb="1" eb="3">
      <t>カコ</t>
    </rPh>
    <rPh sb="4" eb="6">
      <t>ネンカン</t>
    </rPh>
    <rPh sb="6" eb="8">
      <t>ヘイキン</t>
    </rPh>
    <phoneticPr fontId="3"/>
  </si>
  <si>
    <t>類似団体内平均(円)</t>
    <rPh sb="0" eb="2">
      <t>ルイジ</t>
    </rPh>
    <rPh sb="2" eb="4">
      <t>ダンタイ</t>
    </rPh>
    <phoneticPr fontId="3"/>
  </si>
  <si>
    <t>H22</t>
  </si>
  <si>
    <t>H23</t>
  </si>
  <si>
    <t>H24</t>
  </si>
  <si>
    <t>H25</t>
  </si>
  <si>
    <t>H26</t>
  </si>
  <si>
    <t>▲ 7.07</t>
  </si>
  <si>
    <t>国民健康保険特別会計</t>
  </si>
  <si>
    <t>▲ 1.48</t>
  </si>
  <si>
    <t>▲ 2.10</t>
  </si>
  <si>
    <t>▲ 3.08</t>
  </si>
  <si>
    <t>▲ 2.45</t>
  </si>
  <si>
    <t>▲ 2.26</t>
  </si>
  <si>
    <t>国分寺都市計画事業国分寺駅北口地区第一種市街地再開発事業特別会計</t>
  </si>
  <si>
    <t>一般会計</t>
  </si>
  <si>
    <t>下水道事業特別会計</t>
  </si>
  <si>
    <t>介護保険(保険事業勘定)特別会計</t>
  </si>
  <si>
    <t>後期高齢者医療特別会計</t>
  </si>
  <si>
    <t>国分寺都市計画事業国分寺駅北口地区第一種市街地再開発事業特別会計（普通会計）</t>
  </si>
  <si>
    <t>土地取得特別会計</t>
  </si>
  <si>
    <t>その他会計（赤字）</t>
  </si>
  <si>
    <t>その他会計（黒字）</t>
  </si>
  <si>
    <t>-</t>
  </si>
  <si>
    <t>-</t>
  </si>
  <si>
    <t>東京市町村総合事務組合（一般会計）</t>
  </si>
  <si>
    <t>東京市町村総合事務組合（交通災害共済事業特別会計）</t>
  </si>
  <si>
    <t>東京都四市競艇事業組合</t>
  </si>
  <si>
    <t>東京都十一市競輪事業組合</t>
  </si>
  <si>
    <t>東京たま広域資源循環組合</t>
  </si>
  <si>
    <t>東京都後期高齢者医療広域連合（一般会計）</t>
  </si>
  <si>
    <t>東京都後期高齢者医療広域連合（後期高齢者事業会計）</t>
  </si>
  <si>
    <t>-</t>
  </si>
  <si>
    <t>○</t>
  </si>
  <si>
    <t>国分寺市土地開発公社</t>
    <rPh sb="0" eb="4">
      <t>コクブンジシ</t>
    </rPh>
    <rPh sb="4" eb="6">
      <t>トチ</t>
    </rPh>
    <rPh sb="6" eb="8">
      <t>カイハツ</t>
    </rPh>
    <rPh sb="8" eb="10">
      <t>コウシャ</t>
    </rPh>
    <phoneticPr fontId="3"/>
  </si>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</sst>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4">
    <font>
      <sz val="11"/>
      <color theme="1"/>
      <name val="ＭＳ Ｐゴシック"/>
      <family val="2"/>
      <charset val="128"/>
    </font>
    <font>
      <sz val="10"/>
      <color theme="1"/>
      <name val="Arial"/>
      <family val="2"/>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0.75"/>
      <color rgb="FF000000"/>
      <name val="ＭＳ Ｐゴシック"/>
      <family val="2"/>
    </font>
    <font>
      <sz val="10"/>
      <color rgb="FF000000"/>
      <name val="ＭＳ Ｐゴシック"/>
      <family val="2"/>
    </font>
    <font>
      <b/>
      <sz val="14"/>
      <color rgb="FF000000"/>
      <name val="ＭＳ ゴシック"/>
      <family val="2"/>
    </font>
    <font>
      <sz val="14"/>
      <color rgb="FF000000"/>
      <name val="ＭＳ ゴシック"/>
      <family val="2"/>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88">
    <border>
      <left/>
      <right/>
      <top/>
      <bottom/>
      <diagonal/>
    </border>
    <border>
      <left style="medium">
        <color auto="1"/>
      </left>
      <right/>
      <top style="medium">
        <color auto="1"/>
      </top>
      <bottom style="medium">
        <color auto="1"/>
      </bottom>
    </border>
    <border>
      <left/>
      <right/>
      <top style="medium">
        <color auto="1"/>
      </top>
      <bottom style="medium">
        <color auto="1"/>
      </bottom>
    </border>
    <border>
      <left/>
      <right style="medium">
        <color auto="1"/>
      </right>
      <top style="medium">
        <color auto="1"/>
      </top>
      <bottom style="medium">
        <color auto="1"/>
      </bottom>
    </border>
    <border>
      <left style="medium">
        <color auto="1"/>
      </left>
      <right style="thin">
        <color auto="1"/>
      </right>
      <top style="medium">
        <color auto="1"/>
      </top>
      <bottom/>
    </border>
    <border>
      <left style="thin">
        <color auto="1"/>
      </left>
      <right style="thin">
        <color auto="1"/>
      </right>
      <top style="medium">
        <color auto="1"/>
      </top>
      <bottom/>
    </border>
    <border>
      <left style="thin">
        <color auto="1"/>
      </left>
      <right style="medium">
        <color auto="1"/>
      </right>
      <top style="medium">
        <color auto="1"/>
      </top>
      <bottom style="medium">
        <color auto="1"/>
      </bottom>
    </border>
    <border>
      <left style="medium">
        <color auto="1"/>
      </left>
      <right/>
      <top/>
      <bottom/>
    </border>
    <border>
      <left style="thin">
        <color auto="1"/>
      </left>
      <right style="medium">
        <color auto="1"/>
      </right>
      <top style="medium">
        <color auto="1"/>
      </top>
      <bottom/>
    </border>
    <border>
      <left style="medium">
        <color auto="1"/>
      </left>
      <right/>
      <top style="thin">
        <color auto="1"/>
      </top>
      <bottom/>
    </border>
    <border>
      <left style="medium">
        <color auto="1"/>
      </left>
      <right style="thin">
        <color auto="1"/>
      </right>
      <top style="thin">
        <color auto="1"/>
      </top>
      <bottom/>
    </border>
    <border>
      <left style="thin">
        <color auto="1"/>
      </left>
      <right style="thin">
        <color auto="1"/>
      </right>
      <top style="thin">
        <color auto="1"/>
      </top>
      <bottom/>
    </border>
    <border>
      <left style="thin">
        <color auto="1"/>
      </left>
      <right style="medium">
        <color auto="1"/>
      </right>
      <top style="thin">
        <color auto="1"/>
      </top>
      <bottom/>
    </border>
    <border>
      <left style="medium">
        <color auto="1"/>
      </left>
      <right/>
      <top style="thin">
        <color auto="1"/>
      </top>
      <bottom style="medium">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right style="thin">
        <color auto="1"/>
      </right>
      <top style="medium">
        <color auto="1"/>
      </top>
      <bottom/>
    </border>
    <border>
      <left style="medium">
        <color auto="1"/>
      </left>
      <right/>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top style="thin">
        <color auto="1"/>
      </top>
      <bottom style="thin">
        <color auto="1"/>
      </bottom>
    </border>
    <border>
      <left style="medium">
        <color auto="1"/>
      </left>
      <right style="thin">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border>
    <border>
      <left style="thin">
        <color auto="1"/>
      </left>
      <right/>
      <top style="thin">
        <color auto="1"/>
      </top>
      <bottom style="medium">
        <color auto="1"/>
      </bottom>
    </border>
    <border>
      <left/>
      <right style="thin">
        <color auto="1"/>
      </right>
      <top style="thin">
        <color auto="1"/>
      </top>
      <bottom/>
    </border>
    <border>
      <left/>
      <right/>
      <top style="thin">
        <color auto="1"/>
      </top>
      <bottom style="thin">
        <color auto="1"/>
      </bottom>
    </border>
    <border>
      <left/>
      <right style="thin">
        <color auto="1"/>
      </right>
      <top style="thin">
        <color auto="1"/>
      </top>
      <bottom style="thin">
        <color auto="1"/>
      </bottom>
    </border>
    <border>
      <left/>
      <right style="thin">
        <color auto="1"/>
      </right>
      <top/>
      <bottom style="thin">
        <color auto="1"/>
      </bottom>
    </border>
    <border>
      <left style="thin">
        <color auto="1"/>
      </left>
      <right style="thin">
        <color auto="1"/>
      </right>
      <top/>
      <bottom style="thin">
        <color auto="1"/>
      </bottom>
    </border>
    <border>
      <left style="dashed">
        <color auto="1"/>
      </left>
      <right style="thin">
        <color auto="1"/>
      </right>
      <top style="thin">
        <color auto="1"/>
      </top>
      <bottom style="thin">
        <color auto="1"/>
      </bottom>
    </border>
    <border>
      <left style="thin">
        <color auto="1"/>
      </left>
      <right style="dashed">
        <color auto="1"/>
      </right>
      <top style="thin">
        <color auto="1"/>
      </top>
      <bottom/>
    </border>
    <border>
      <left/>
      <right/>
      <top/>
      <bottom style="thin">
        <color auto="1"/>
      </bottom>
    </border>
    <border>
      <left style="dashed">
        <color auto="1"/>
      </left>
      <right style="thin">
        <color auto="1"/>
      </right>
      <top style="thin">
        <color auto="1"/>
      </top>
      <bottom/>
    </border>
    <border>
      <left style="dashed">
        <color auto="1"/>
      </left>
      <right/>
      <top style="thin">
        <color auto="1"/>
      </top>
      <bottom/>
    </border>
    <border>
      <left style="dashed">
        <color auto="1"/>
      </left>
      <right style="thin">
        <color auto="1"/>
      </right>
      <top style="dashed">
        <color auto="1"/>
      </top>
      <bottom style="thin">
        <color auto="1"/>
      </bottom>
    </border>
    <border>
      <left style="thin">
        <color auto="1"/>
      </left>
      <right style="thin">
        <color auto="1"/>
      </right>
      <top style="dashed">
        <color auto="1"/>
      </top>
      <bottom style="thin">
        <color auto="1"/>
      </bottom>
    </border>
    <border>
      <left style="thin">
        <color auto="1"/>
      </left>
      <right/>
      <top style="dashed">
        <color auto="1"/>
      </top>
      <bottom style="thin">
        <color auto="1"/>
      </bottom>
    </border>
    <border>
      <left style="thin">
        <color auto="1"/>
      </left>
      <right style="dashed">
        <color auto="1"/>
      </right>
      <top style="dashed">
        <color auto="1"/>
      </top>
      <bottom style="thin">
        <color auto="1"/>
      </bottom>
    </border>
    <border>
      <left style="dashed">
        <color auto="1"/>
      </left>
      <right/>
      <top style="dashed">
        <color auto="1"/>
      </top>
      <bottom style="thin">
        <color auto="1"/>
      </bottom>
    </border>
    <border>
      <left/>
      <right/>
      <top style="thin">
        <color auto="1"/>
      </top>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thin">
        <color auto="1"/>
      </left>
      <right style="thin">
        <color auto="1"/>
      </right>
      <top/>
      <bottom style="medium">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medium">
        <color auto="1"/>
      </right>
      <top/>
      <bottom/>
    </border>
    <border>
      <left style="thin">
        <color auto="1"/>
      </left>
      <right/>
      <top/>
      <bottom/>
    </border>
    <border>
      <left style="medium">
        <color auto="1"/>
      </left>
      <right style="thin">
        <color auto="1"/>
      </right>
      <top style="double">
        <color auto="1"/>
      </top>
      <bottom style="hair">
        <color auto="1"/>
      </bottom>
    </border>
    <border>
      <left style="thin">
        <color auto="1"/>
      </left>
      <right style="thin">
        <color auto="1"/>
      </right>
      <top style="double">
        <color auto="1"/>
      </top>
      <bottom style="hair">
        <color auto="1"/>
      </bottom>
    </border>
    <border>
      <left style="medium">
        <color auto="1"/>
      </left>
      <right style="thin">
        <color auto="1"/>
      </right>
      <top style="hair">
        <color auto="1"/>
      </top>
      <bottom style="hair">
        <color auto="1"/>
      </bottom>
    </border>
    <border>
      <left style="thin">
        <color auto="1"/>
      </left>
      <right style="thin">
        <color auto="1"/>
      </right>
      <top style="hair">
        <color auto="1"/>
      </top>
      <bottom style="hair">
        <color auto="1"/>
      </bottom>
    </border>
    <border>
      <left style="medium">
        <color auto="1"/>
      </left>
      <right style="thin">
        <color auto="1"/>
      </right>
      <top/>
      <bottom style="hair">
        <color auto="1"/>
      </bottom>
    </border>
    <border>
      <left style="medium">
        <color auto="1"/>
      </left>
      <right style="thin">
        <color auto="1"/>
      </right>
      <top style="hair">
        <color auto="1"/>
      </top>
      <bottom style="thin">
        <color auto="1"/>
      </bottom>
    </border>
    <border>
      <left/>
      <right style="thin">
        <color auto="1"/>
      </right>
      <top/>
      <bottom/>
    </border>
    <border>
      <left style="thin">
        <color auto="1"/>
      </left>
      <right style="dashed">
        <color auto="1"/>
      </right>
      <top style="thin">
        <color auto="1"/>
      </top>
      <bottom style="thin">
        <color auto="1"/>
      </bottom>
    </border>
    <border>
      <left style="dashed">
        <color auto="1"/>
      </left>
      <right style="thin">
        <color auto="1"/>
      </right>
      <top/>
      <bottom style="thin">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style="thin">
        <color auto="1"/>
      </bottom>
    </border>
    <border>
      <left/>
      <right style="medium">
        <color auto="1"/>
      </right>
      <top style="thin">
        <color auto="1"/>
      </top>
      <bottom/>
    </border>
    <border>
      <left/>
      <right style="medium">
        <color auto="1"/>
      </right>
      <top/>
      <bottom style="thin">
        <color auto="1"/>
      </bottom>
    </border>
    <border>
      <left/>
      <right style="thin">
        <color auto="1"/>
      </right>
      <top/>
      <bottom style="medium">
        <color auto="1"/>
      </bottom>
    </border>
    <border>
      <left/>
      <right style="thin">
        <color auto="1"/>
      </right>
      <top style="thin">
        <color auto="1"/>
      </top>
      <bottom style="medium">
        <color auto="1"/>
      </bottom>
    </border>
    <border>
      <left style="thin">
        <color auto="1"/>
      </left>
      <right/>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style="medium">
        <color auto="1"/>
      </left>
      <right style="thin">
        <color auto="1"/>
      </right>
      <top style="medium">
        <color auto="1"/>
      </top>
      <bottom style="medium">
        <color auto="1"/>
      </bottom>
    </border>
    <border>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medium">
        <color auto="1"/>
      </left>
      <right style="medium">
        <color auto="1"/>
      </right>
      <top style="thin">
        <color auto="1"/>
      </top>
      <bottom style="medium">
        <color auto="1"/>
      </bottom>
    </border>
    <border>
      <left style="thin">
        <color auto="1"/>
      </left>
      <right/>
      <top style="medium">
        <color auto="1"/>
      </top>
      <bottom/>
    </border>
    <border>
      <left/>
      <right style="thin">
        <color auto="1"/>
      </right>
      <top style="medium">
        <color auto="1"/>
      </top>
      <bottom style="thin">
        <color auto="1"/>
      </bottom>
    </border>
    <border>
      <left style="thin">
        <color auto="1"/>
      </left>
      <right/>
      <top style="medium">
        <color auto="1"/>
      </top>
      <bottom style="thin">
        <color auto="1"/>
      </bottom>
    </border>
    <border>
      <left style="medium">
        <color auto="1"/>
      </left>
      <right style="thin">
        <color auto="1"/>
      </right>
      <top/>
      <bottom/>
    </border>
    <border>
      <left style="thin">
        <color auto="1"/>
      </left>
      <right style="thin">
        <color auto="1"/>
      </right>
      <top/>
      <bottom/>
    </border>
    <border>
      <left style="medium">
        <color auto="1"/>
      </left>
      <right style="thin">
        <color auto="1"/>
      </right>
      <top/>
      <bottom style="medium">
        <color auto="1"/>
      </bottom>
    </border>
    <border>
      <left style="thin">
        <color auto="1"/>
      </left>
      <right style="medium">
        <color auto="1"/>
      </right>
      <top/>
      <bottom/>
    </border>
    <border>
      <left style="thin">
        <color auto="1"/>
      </left>
      <right style="medium">
        <color auto="1"/>
      </right>
      <top/>
      <bottom style="medium">
        <color auto="1"/>
      </bottom>
    </border>
    <border>
      <left style="medium">
        <color auto="1"/>
      </left>
      <right style="thin">
        <color auto="1"/>
      </right>
      <top/>
      <bottom style="thin">
        <color auto="1"/>
      </bottom>
    </border>
    <border>
      <left style="thin">
        <color auto="1"/>
      </left>
      <right style="medium">
        <color auto="1"/>
      </right>
      <top/>
      <bottom style="thin">
        <color auto="1"/>
      </bottom>
    </border>
    <border>
      <left/>
      <right style="hair">
        <color auto="1"/>
      </right>
      <top/>
      <bottom style="thin">
        <color auto="1"/>
      </bottom>
    </border>
    <border>
      <left style="hair">
        <color auto="1"/>
      </left>
      <right/>
      <top/>
      <bottom style="thin">
        <color auto="1"/>
      </bottom>
    </border>
    <border>
      <left/>
      <right style="hair">
        <color auto="1"/>
      </right>
      <top/>
      <bottom/>
    </border>
    <border>
      <left style="hair">
        <color auto="1"/>
      </left>
      <right/>
      <top/>
      <bottom/>
    </border>
    <border>
      <left style="hair">
        <color auto="1"/>
      </left>
      <right style="hair">
        <color auto="1"/>
      </right>
      <top/>
      <bottom style="thin">
        <color auto="1"/>
      </bottom>
    </border>
    <border>
      <left style="hair">
        <color auto="1"/>
      </left>
      <right style="hair">
        <color auto="1"/>
      </right>
      <top/>
      <bottom/>
    </border>
    <border>
      <left style="hair">
        <color auto="1"/>
      </left>
      <right style="thin">
        <color auto="1"/>
      </right>
      <top/>
      <bottom/>
    </border>
    <border>
      <left style="hair">
        <color auto="1"/>
      </left>
      <right/>
      <top style="thin">
        <color auto="1"/>
      </top>
      <bottom/>
    </border>
    <border>
      <left/>
      <right style="hair">
        <color auto="1"/>
      </right>
      <top style="thin">
        <color auto="1"/>
      </top>
      <bottom/>
    </border>
    <border>
      <left style="hair">
        <color auto="1"/>
      </left>
      <right style="hair">
        <color auto="1"/>
      </right>
      <top style="thin">
        <color auto="1"/>
      </top>
      <bottom/>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medium">
        <color auto="1"/>
      </right>
      <top/>
      <bottom style="medium">
        <color auto="1"/>
      </bottom>
      <diagonal style="thin">
        <color auto="1"/>
      </diagonal>
    </border>
    <border diagonalUp="1">
      <left style="hair">
        <color auto="1"/>
      </left>
      <right/>
      <top/>
      <bottom style="thin">
        <color auto="1"/>
      </bottom>
      <diagonal style="hair">
        <color auto="1"/>
      </diagonal>
    </border>
    <border diagonalUp="1">
      <left/>
      <right/>
      <top/>
      <bottom style="thin">
        <color auto="1"/>
      </bottom>
      <diagonal style="hair">
        <color auto="1"/>
      </diagonal>
    </border>
    <border diagonalUp="1">
      <left/>
      <right style="medium">
        <color auto="1"/>
      </right>
      <top/>
      <bottom style="thin">
        <color auto="1"/>
      </bottom>
      <diagonal style="hair">
        <color auto="1"/>
      </diagonal>
    </border>
    <border diagonalUp="1">
      <left style="hair">
        <color auto="1"/>
      </left>
      <right/>
      <top style="thin">
        <color auto="1"/>
      </top>
      <bottom/>
      <diagonal style="hair">
        <color auto="1"/>
      </diagonal>
    </border>
    <border diagonalUp="1">
      <left/>
      <right/>
      <top style="thin">
        <color auto="1"/>
      </top>
      <bottom/>
      <diagonal style="hair">
        <color auto="1"/>
      </diagonal>
    </border>
    <border diagonalUp="1">
      <left/>
      <right style="medium">
        <color auto="1"/>
      </right>
      <top style="thin">
        <color auto="1"/>
      </top>
      <bottom/>
      <diagonal style="hair">
        <color auto="1"/>
      </diagonal>
    </border>
    <border diagonalUp="1">
      <left style="hair">
        <color auto="1"/>
      </left>
      <right/>
      <top style="thin">
        <color auto="1"/>
      </top>
      <bottom style="medium">
        <color auto="1"/>
      </bottom>
      <diagonal style="hair">
        <color auto="1"/>
      </diagonal>
    </border>
    <border diagonalUp="1">
      <left/>
      <right/>
      <top style="thin">
        <color auto="1"/>
      </top>
      <bottom style="medium">
        <color auto="1"/>
      </bottom>
      <diagonal style="hair">
        <color auto="1"/>
      </diagonal>
    </border>
    <border diagonalUp="1">
      <left/>
      <right style="medium">
        <color auto="1"/>
      </right>
      <top style="thin">
        <color auto="1"/>
      </top>
      <bottom style="medium">
        <color auto="1"/>
      </bottom>
      <diagonal style="hair">
        <color auto="1"/>
      </diagonal>
    </border>
    <border>
      <left/>
      <right style="hair">
        <color auto="1"/>
      </right>
      <top style="thin">
        <color auto="1"/>
      </top>
      <bottom style="thin">
        <color auto="1"/>
      </bottom>
    </border>
    <border>
      <left style="hair">
        <color auto="1"/>
      </left>
      <right/>
      <top style="thin">
        <color auto="1"/>
      </top>
      <bottom style="thin">
        <color auto="1"/>
      </bottom>
    </border>
    <border diagonalUp="1">
      <left style="hair">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medium">
        <color auto="1"/>
      </right>
      <top style="thin">
        <color auto="1"/>
      </top>
      <bottom style="thin">
        <color auto="1"/>
      </bottom>
      <diagonal style="hair">
        <color auto="1"/>
      </diagonal>
    </border>
    <border>
      <left style="hair">
        <color auto="1"/>
      </left>
      <right/>
      <top style="thin">
        <color auto="1"/>
      </top>
      <bottom style="medium">
        <color auto="1"/>
      </bottom>
    </border>
    <border>
      <left/>
      <right style="hair">
        <color auto="1"/>
      </right>
      <top style="thin">
        <color auto="1"/>
      </top>
      <bottom style="medium">
        <color auto="1"/>
      </bottom>
    </border>
    <border>
      <left style="thin">
        <color auto="1"/>
      </left>
      <right style="hair">
        <color auto="1"/>
      </right>
      <top/>
      <bottom/>
    </border>
    <border diagonalUp="1">
      <left style="hair">
        <color auto="1"/>
      </left>
      <right/>
      <top/>
      <bottom/>
      <diagonal style="hair">
        <color auto="1"/>
      </diagonal>
    </border>
    <border diagonalUp="1">
      <left/>
      <right/>
      <top/>
      <bottom/>
      <diagonal style="hair">
        <color auto="1"/>
      </diagonal>
    </border>
    <border diagonalUp="1">
      <left/>
      <right style="medium">
        <color auto="1"/>
      </right>
      <top/>
      <bottom/>
      <diagonal style="hair">
        <color auto="1"/>
      </diagonal>
    </border>
    <border>
      <left style="thin">
        <color auto="1"/>
      </left>
      <right style="hair">
        <color auto="1"/>
      </right>
      <top style="thin">
        <color auto="1"/>
      </top>
      <bottom/>
    </border>
    <border>
      <left style="hair">
        <color auto="1"/>
      </left>
      <right style="medium">
        <color auto="1"/>
      </right>
      <top style="thin">
        <color auto="1"/>
      </top>
      <bottom/>
    </border>
    <border>
      <left style="thin">
        <color auto="1"/>
      </left>
      <right style="hair">
        <color auto="1"/>
      </right>
      <top/>
      <bottom style="medium">
        <color auto="1"/>
      </bottom>
    </border>
    <border>
      <left style="hair">
        <color auto="1"/>
      </left>
      <right style="hair">
        <color auto="1"/>
      </right>
      <top/>
      <bottom style="medium">
        <color auto="1"/>
      </bottom>
    </border>
    <border>
      <left style="hair">
        <color auto="1"/>
      </left>
      <right style="medium">
        <color auto="1"/>
      </right>
      <top/>
      <bottom style="medium">
        <color auto="1"/>
      </bottom>
    </border>
    <border>
      <left style="hair">
        <color auto="1"/>
      </left>
      <right style="medium">
        <color auto="1"/>
      </right>
      <top/>
      <bottom/>
    </border>
    <border>
      <left style="thin">
        <color auto="1"/>
      </left>
      <right style="hair">
        <color auto="1"/>
      </right>
      <top style="thin">
        <color auto="1"/>
      </top>
      <bottom style="medium">
        <color auto="1"/>
      </bottom>
    </border>
    <border>
      <left style="hair">
        <color auto="1"/>
      </left>
      <right style="hair">
        <color auto="1"/>
      </right>
      <top style="thin">
        <color auto="1"/>
      </top>
      <bottom style="medium">
        <color auto="1"/>
      </bottom>
    </border>
    <border diagonalUp="1">
      <left/>
      <right style="thin">
        <color auto="1"/>
      </right>
      <top style="thin">
        <color auto="1"/>
      </top>
      <bottom style="medium">
        <color auto="1"/>
      </bottom>
      <diagonal style="hair">
        <color auto="1"/>
      </diagonal>
    </border>
    <border>
      <left style="thin">
        <color auto="1"/>
      </left>
      <right style="hair">
        <color auto="1"/>
      </right>
      <top style="thin">
        <color auto="1"/>
      </top>
      <bottom style="thin">
        <color auto="1"/>
      </bottom>
    </border>
    <border>
      <left style="hair">
        <color auto="1"/>
      </left>
      <right style="hair">
        <color auto="1"/>
      </right>
      <top style="thin">
        <color auto="1"/>
      </top>
      <bottom style="thin">
        <color auto="1"/>
      </bottom>
    </border>
    <border diagonalUp="1">
      <left/>
      <right style="thin">
        <color auto="1"/>
      </right>
      <top style="thin">
        <color auto="1"/>
      </top>
      <bottom style="thin">
        <color auto="1"/>
      </bottom>
      <diagonal style="hair">
        <color auto="1"/>
      </diagonal>
    </border>
    <border>
      <left style="thin">
        <color auto="1"/>
      </left>
      <right style="hair">
        <color auto="1"/>
      </right>
      <top/>
      <bottom style="thin">
        <color auto="1"/>
      </bottom>
    </border>
    <border>
      <left style="hair">
        <color auto="1"/>
      </left>
      <right style="thin">
        <color auto="1"/>
      </right>
      <top/>
      <bottom style="thin">
        <color auto="1"/>
      </bottom>
    </border>
    <border>
      <left style="hair">
        <color auto="1"/>
      </left>
      <right style="thin">
        <color auto="1"/>
      </right>
      <top style="thin">
        <color auto="1"/>
      </top>
      <bottom/>
    </border>
    <border>
      <left style="thin">
        <color auto="1"/>
      </left>
      <right/>
      <top style="hair">
        <color auto="1"/>
      </top>
      <bottom style="hair">
        <color auto="1"/>
      </bottom>
    </border>
    <border>
      <left/>
      <right/>
      <top style="hair">
        <color auto="1"/>
      </top>
      <bottom style="hair">
        <color auto="1"/>
      </bottom>
    </border>
    <border>
      <left/>
      <right style="medium">
        <color auto="1"/>
      </right>
      <top style="hair">
        <color auto="1"/>
      </top>
      <bottom style="hair">
        <color auto="1"/>
      </bottom>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right style="thin">
        <color auto="1"/>
      </right>
      <top style="hair">
        <color auto="1"/>
      </top>
      <bottom style="hair">
        <color auto="1"/>
      </bottom>
    </border>
    <border>
      <left style="hair">
        <color auto="1"/>
      </left>
      <right style="medium">
        <color auto="1"/>
      </right>
      <top style="thin">
        <color auto="1"/>
      </top>
      <bottom style="medium">
        <color auto="1"/>
      </bottom>
    </border>
    <border diagonalUp="1">
      <left style="thin">
        <color auto="1"/>
      </left>
      <right style="hair">
        <color auto="1"/>
      </right>
      <top style="thin">
        <color auto="1"/>
      </top>
      <bottom style="medium">
        <color auto="1"/>
      </bottom>
      <diagonal style="thin">
        <color auto="1"/>
      </diagonal>
    </border>
    <border diagonalUp="1">
      <left style="hair">
        <color auto="1"/>
      </left>
      <right style="hair">
        <color auto="1"/>
      </right>
      <top style="thin">
        <color auto="1"/>
      </top>
      <bottom style="medium">
        <color auto="1"/>
      </bottom>
      <diagonal style="thin">
        <color auto="1"/>
      </diagonal>
    </border>
    <border>
      <left style="thin">
        <color auto="1"/>
      </left>
      <right/>
      <top style="hair">
        <color auto="1"/>
      </top>
      <bottom style="thin">
        <color auto="1"/>
      </bottom>
    </border>
    <border>
      <left/>
      <right/>
      <top style="hair">
        <color auto="1"/>
      </top>
      <bottom style="thin">
        <color auto="1"/>
      </bottom>
    </border>
    <border>
      <left/>
      <right style="thin">
        <color auto="1"/>
      </right>
      <top style="hair">
        <color auto="1"/>
      </top>
      <bottom style="thin">
        <color auto="1"/>
      </bottom>
    </border>
    <border>
      <left style="thin">
        <color auto="1"/>
      </left>
      <right style="hair">
        <color auto="1"/>
      </right>
      <top style="hair">
        <color auto="1"/>
      </top>
      <bottom style="thin">
        <color auto="1"/>
      </bottom>
    </border>
    <border>
      <left style="hair">
        <color auto="1"/>
      </left>
      <right style="hair">
        <color auto="1"/>
      </right>
      <top style="hair">
        <color auto="1"/>
      </top>
      <bottom style="thin">
        <color auto="1"/>
      </bottom>
    </border>
    <border>
      <left style="hair">
        <color auto="1"/>
      </left>
      <right style="medium">
        <color auto="1"/>
      </right>
      <top style="hair">
        <color auto="1"/>
      </top>
      <bottom style="thin">
        <color auto="1"/>
      </bottom>
    </border>
    <border>
      <left style="hair">
        <color auto="1"/>
      </left>
      <right style="hair">
        <color auto="1"/>
      </right>
      <top style="hair">
        <color auto="1"/>
      </top>
      <bottom style="hair">
        <color auto="1"/>
      </bottom>
    </border>
    <border>
      <left style="hair">
        <color auto="1"/>
      </left>
      <right style="medium">
        <color auto="1"/>
      </right>
      <top style="hair">
        <color auto="1"/>
      </top>
      <bottom style="hair">
        <color auto="1"/>
      </bottom>
    </border>
    <border>
      <left style="thin">
        <color auto="1"/>
      </left>
      <right style="hair">
        <color auto="1"/>
      </right>
      <top style="hair">
        <color auto="1"/>
      </top>
      <bottom style="hair">
        <color auto="1"/>
      </bottom>
    </border>
    <border>
      <left/>
      <right style="hair">
        <color auto="1"/>
      </right>
      <top style="hair">
        <color auto="1"/>
      </top>
      <bottom style="hair">
        <color auto="1"/>
      </bottom>
    </border>
    <border>
      <left style="hair">
        <color auto="1"/>
      </left>
      <right/>
      <top style="hair">
        <color auto="1"/>
      </top>
      <bottom style="hair">
        <color auto="1"/>
      </bottom>
    </border>
    <border>
      <left style="hair">
        <color auto="1"/>
      </left>
      <right style="hair">
        <color auto="1"/>
      </right>
      <top style="double">
        <color auto="1"/>
      </top>
      <bottom style="hair">
        <color auto="1"/>
      </bottom>
    </border>
    <border>
      <left style="hair">
        <color auto="1"/>
      </left>
      <right style="medium">
        <color auto="1"/>
      </right>
      <top style="double">
        <color auto="1"/>
      </top>
      <bottom style="hair">
        <color auto="1"/>
      </bottom>
    </border>
    <border>
      <left style="thin">
        <color auto="1"/>
      </left>
      <right/>
      <top style="double">
        <color auto="1"/>
      </top>
      <bottom style="hair">
        <color auto="1"/>
      </bottom>
    </border>
    <border>
      <left/>
      <right/>
      <top style="double">
        <color auto="1"/>
      </top>
      <bottom style="hair">
        <color auto="1"/>
      </bottom>
    </border>
    <border>
      <left/>
      <right style="thin">
        <color auto="1"/>
      </right>
      <top style="double">
        <color auto="1"/>
      </top>
      <bottom style="hair">
        <color auto="1"/>
      </bottom>
    </border>
    <border>
      <left style="thin">
        <color auto="1"/>
      </left>
      <right style="hair">
        <color auto="1"/>
      </right>
      <top style="double">
        <color auto="1"/>
      </top>
      <bottom style="hair">
        <color auto="1"/>
      </bottom>
    </border>
    <border>
      <left style="medium">
        <color auto="1"/>
      </left>
      <right/>
      <top/>
      <bottom style="double">
        <color auto="1"/>
      </bottom>
    </border>
    <border>
      <left/>
      <right/>
      <top/>
      <bottom style="double">
        <color auto="1"/>
      </bottom>
    </border>
    <border>
      <left/>
      <right style="thin">
        <color auto="1"/>
      </right>
      <top/>
      <bottom style="double">
        <color auto="1"/>
      </bottom>
    </border>
    <border>
      <left style="thin">
        <color auto="1"/>
      </left>
      <right/>
      <top/>
      <bottom style="double">
        <color auto="1"/>
      </bottom>
    </border>
    <border>
      <left/>
      <right style="medium">
        <color auto="1"/>
      </right>
      <top/>
      <bottom style="double">
        <color auto="1"/>
      </bottom>
    </border>
    <border>
      <left style="medium">
        <color auto="1"/>
      </left>
      <right/>
      <top style="hair">
        <color auto="1"/>
      </top>
      <bottom style="hair">
        <color auto="1"/>
      </bottom>
    </border>
    <border diagonalUp="1">
      <left style="hair">
        <color auto="1"/>
      </left>
      <right/>
      <top style="thin">
        <color auto="1"/>
      </top>
      <bottom style="medium">
        <color auto="1"/>
      </bottom>
      <diagonal style="thin">
        <color auto="1"/>
      </diagonal>
    </border>
    <border>
      <left style="medium">
        <color auto="1"/>
      </left>
      <right style="hair">
        <color auto="1"/>
      </right>
      <top style="thin">
        <color auto="1"/>
      </top>
      <bottom style="medium">
        <color auto="1"/>
      </bottom>
    </border>
    <border diagonalUp="1">
      <left/>
      <right style="hair">
        <color auto="1"/>
      </right>
      <top style="thin">
        <color auto="1"/>
      </top>
      <bottom style="medium">
        <color auto="1"/>
      </bottom>
      <diagonal style="thin">
        <color auto="1"/>
      </diagonal>
    </border>
    <border>
      <left style="hair">
        <color auto="1"/>
      </left>
      <right style="hair">
        <color auto="1"/>
      </right>
      <top style="thin">
        <color auto="1"/>
      </top>
      <bottom style="hair">
        <color auto="1"/>
      </bottom>
    </border>
    <border>
      <left style="hair">
        <color auto="1"/>
      </left>
      <right style="medium">
        <color auto="1"/>
      </right>
      <top style="thin">
        <color auto="1"/>
      </top>
      <bottom style="hair">
        <color auto="1"/>
      </bottom>
    </border>
    <border>
      <left style="thin">
        <color auto="1"/>
      </left>
      <right style="hair">
        <color auto="1"/>
      </right>
      <top style="thin">
        <color auto="1"/>
      </top>
      <bottom style="hair">
        <color auto="1"/>
      </bottom>
    </border>
    <border>
      <left style="hair">
        <color auto="1"/>
      </left>
      <right/>
      <top style="thin">
        <color auto="1"/>
      </top>
      <bottom style="hair">
        <color auto="1"/>
      </bottom>
    </border>
    <border>
      <left style="medium">
        <color auto="1"/>
      </left>
      <right style="hair">
        <color auto="1"/>
      </right>
      <top style="thin">
        <color auto="1"/>
      </top>
      <bottom style="hair">
        <color auto="1"/>
      </bottom>
    </border>
    <border>
      <left/>
      <right style="hair">
        <color auto="1"/>
      </right>
      <top style="thin">
        <color auto="1"/>
      </top>
      <bottom style="hair">
        <color auto="1"/>
      </bottom>
    </border>
    <border>
      <left/>
      <right style="hair">
        <color auto="1"/>
      </right>
      <top style="hair">
        <color auto="1"/>
      </top>
      <bottom style="thin">
        <color auto="1"/>
      </bottom>
    </border>
    <border>
      <left style="hair">
        <color auto="1"/>
      </left>
      <right/>
      <top style="hair">
        <color auto="1"/>
      </top>
      <bottom style="thin">
        <color auto="1"/>
      </bottom>
    </border>
    <border>
      <left/>
      <right style="hair">
        <color auto="1"/>
      </right>
      <top style="double">
        <color auto="1"/>
      </top>
      <bottom style="hair">
        <color auto="1"/>
      </bottom>
    </border>
    <border>
      <left style="hair">
        <color auto="1"/>
      </left>
      <right/>
      <top style="double">
        <color auto="1"/>
      </top>
      <bottom style="hair">
        <color auto="1"/>
      </bottom>
    </border>
    <border>
      <left style="medium">
        <color auto="1"/>
      </left>
      <right/>
      <top/>
      <bottom style="hair">
        <color auto="1"/>
      </bottom>
    </border>
    <border>
      <left/>
      <right/>
      <top/>
      <bottom style="hair">
        <color auto="1"/>
      </bottom>
    </border>
    <border>
      <left/>
      <right style="medium">
        <color auto="1"/>
      </right>
      <top/>
      <bottom style="hair">
        <color auto="1"/>
      </bottom>
    </border>
    <border>
      <left/>
      <right style="medium">
        <color auto="1"/>
      </right>
      <top style="double">
        <color auto="1"/>
      </top>
      <bottom style="hair">
        <color auto="1"/>
      </bottom>
    </border>
  </borders>
  <cellStyleXfs count="57">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8" fillId="0" borderId="0">
      <alignment/>
      <protection/>
    </xf>
    <xf numFmtId="9" fontId="2" fillId="0" borderId="0" applyFont="0" applyFill="0" applyBorder="0" applyProtection="0">
      <alignment/>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Protection="0">
      <alignment/>
    </xf>
    <xf numFmtId="38" fontId="8" fillId="0" borderId="0" applyFont="0" applyFill="0" applyBorder="0" applyProtection="0">
      <alignment/>
    </xf>
    <xf numFmtId="38" fontId="2" fillId="0" borderId="0" applyFont="0" applyFill="0" applyBorder="0" applyProtection="0">
      <alignment/>
    </xf>
    <xf numFmtId="38" fontId="8" fillId="0" borderId="0" applyFont="0" applyFill="0" applyBorder="0" applyProtection="0">
      <alignment/>
    </xf>
    <xf numFmtId="6" fontId="8" fillId="0" borderId="0" applyFont="0" applyFill="0" applyBorder="0" applyProtection="0">
      <alignment/>
    </xf>
    <xf numFmtId="6" fontId="8" fillId="0" borderId="0" applyFont="0" applyFill="0" applyBorder="0" applyAlignment="0" applyProtection="0"/>
    <xf numFmtId="0" fontId="8" fillId="0" borderId="0">
      <alignment vertical="center"/>
      <protection/>
    </xf>
    <xf numFmtId="0" fontId="2" fillId="0" borderId="0">
      <alignment vertical="center"/>
      <protection/>
    </xf>
    <xf numFmtId="0" fontId="2" fillId="0" borderId="0">
      <alignment vertical="center"/>
      <protection/>
    </xf>
    <xf numFmtId="0" fontId="11" fillId="0" borderId="0">
      <alignment vertical="center"/>
      <protection/>
    </xf>
    <xf numFmtId="0" fontId="8" fillId="0" borderId="0">
      <alignment/>
      <protection/>
    </xf>
    <xf numFmtId="0" fontId="2" fillId="0" borderId="0">
      <alignment vertical="center"/>
      <protection/>
    </xf>
    <xf numFmtId="0" fontId="12" fillId="0" borderId="0">
      <alignment vertical="center"/>
      <protection/>
    </xf>
    <xf numFmtId="0" fontId="8" fillId="0" borderId="0">
      <alignment vertical="center"/>
      <protection/>
    </xf>
    <xf numFmtId="0" fontId="13" fillId="0" borderId="0">
      <alignment/>
      <protection/>
    </xf>
    <xf numFmtId="0" fontId="8" fillId="0" borderId="0">
      <alignment/>
      <protection/>
    </xf>
    <xf numFmtId="0" fontId="2" fillId="0" borderId="0">
      <alignment vertical="center"/>
      <protection/>
    </xf>
    <xf numFmtId="0" fontId="12" fillId="0" borderId="0">
      <alignment vertical="center"/>
      <protection/>
    </xf>
    <xf numFmtId="0" fontId="2" fillId="0" borderId="0">
      <alignment vertical="center"/>
      <protection/>
    </xf>
    <xf numFmtId="0" fontId="14"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2" fillId="0" borderId="0">
      <alignment vertical="center"/>
      <protection/>
    </xf>
    <xf numFmtId="0" fontId="8" fillId="0" borderId="0">
      <alignment vertical="center"/>
      <protection/>
    </xf>
    <xf numFmtId="0" fontId="8" fillId="0" borderId="0">
      <alignment vertical="center"/>
      <protection/>
    </xf>
    <xf numFmtId="0" fontId="8" fillId="0" borderId="0">
      <alignment/>
      <protection/>
    </xf>
    <xf numFmtId="0" fontId="8" fillId="0" borderId="0">
      <alignment/>
      <protection/>
    </xf>
  </cellStyleXfs>
  <cellXfs count="1185">
    <xf numFmtId="0" fontId="0" fillId="0" borderId="0" xfId="0" applyAlignment="1">
      <alignment vertical="center"/>
    </xf>
    <xf numFmtId="0" fontId="2" fillId="0" borderId="0" xfId="20" applyAlignment="1">
      <alignment vertical="center"/>
      <protection/>
    </xf>
    <xf numFmtId="0" fontId="4" fillId="0" borderId="0" xfId="20" applyFont="1" applyAlignment="1">
      <alignment vertical="center"/>
      <protection/>
    </xf>
    <xf numFmtId="0" fontId="5" fillId="0" borderId="0" xfId="20" applyFont="1" applyAlignment="1">
      <alignment horizontal="right" vertical="center"/>
      <protection/>
    </xf>
    <xf numFmtId="0" fontId="6" fillId="2" borderId="1" xfId="20" applyFont="1" applyFill="1" applyBorder="1" applyAlignment="1">
      <alignment/>
      <protection/>
    </xf>
    <xf numFmtId="0" fontId="6" fillId="2" borderId="2" xfId="20" applyFont="1" applyFill="1" applyBorder="1" applyAlignment="1">
      <alignment horizontal="right" vertical="top"/>
      <protection/>
    </xf>
    <xf numFmtId="0" fontId="6" fillId="2" borderId="3" xfId="20" applyFont="1" applyFill="1" applyBorder="1" applyAlignment="1">
      <alignment horizontal="right" vertical="top"/>
      <protection/>
    </xf>
    <xf numFmtId="0" fontId="6" fillId="2" borderId="4" xfId="20" applyFont="1" applyFill="1" applyBorder="1" applyAlignment="1">
      <alignment horizontal="center" vertical="center"/>
      <protection/>
    </xf>
    <xf numFmtId="0" fontId="6" fillId="2" borderId="5" xfId="20" applyFont="1" applyFill="1" applyBorder="1" applyAlignment="1">
      <alignment horizontal="center" vertical="center"/>
      <protection/>
    </xf>
    <xf numFmtId="0" fontId="6" fillId="2" borderId="6" xfId="20" applyFont="1" applyFill="1" applyBorder="1" applyAlignment="1">
      <alignment horizontal="center" vertical="center"/>
      <protection/>
    </xf>
    <xf numFmtId="0" fontId="6" fillId="0" borderId="7" xfId="20" applyFont="1" applyFill="1" applyBorder="1" applyAlignment="1">
      <alignment horizontal="center" vertical="center" wrapText="1"/>
      <protection/>
    </xf>
    <xf numFmtId="176" fontId="6" fillId="0" borderId="4" xfId="20" applyNumberFormat="1" applyFont="1" applyFill="1" applyBorder="1" applyAlignment="1" applyProtection="1">
      <alignment horizontal="right" vertical="center" wrapText="1"/>
      <protection/>
    </xf>
    <xf numFmtId="176" fontId="6" fillId="0" borderId="5" xfId="20" applyNumberFormat="1" applyFont="1" applyFill="1" applyBorder="1" applyAlignment="1" applyProtection="1">
      <alignment horizontal="right" vertical="center" wrapText="1"/>
      <protection/>
    </xf>
    <xf numFmtId="176" fontId="6" fillId="0" borderId="8" xfId="20" applyNumberFormat="1" applyFont="1" applyFill="1" applyBorder="1" applyAlignment="1" applyProtection="1">
      <alignment horizontal="right" vertical="center" wrapText="1"/>
      <protection/>
    </xf>
    <xf numFmtId="0" fontId="6" fillId="0" borderId="9" xfId="20" applyFont="1" applyFill="1" applyBorder="1" applyAlignment="1">
      <alignment horizontal="center" vertical="center" wrapText="1"/>
      <protection/>
    </xf>
    <xf numFmtId="176" fontId="6" fillId="0" borderId="10" xfId="20" applyNumberFormat="1" applyFont="1" applyFill="1" applyBorder="1" applyAlignment="1" applyProtection="1">
      <alignment horizontal="right" vertical="center" wrapText="1"/>
      <protection/>
    </xf>
    <xf numFmtId="176" fontId="6" fillId="0" borderId="11" xfId="20" applyNumberFormat="1" applyFont="1" applyFill="1" applyBorder="1" applyAlignment="1" applyProtection="1">
      <alignment horizontal="right" vertical="center" wrapText="1"/>
      <protection/>
    </xf>
    <xf numFmtId="176" fontId="6" fillId="0" borderId="12" xfId="20" applyNumberFormat="1" applyFont="1" applyFill="1" applyBorder="1" applyAlignment="1" applyProtection="1">
      <alignment horizontal="right" vertical="center" wrapText="1"/>
      <protection/>
    </xf>
    <xf numFmtId="0" fontId="6" fillId="0" borderId="13" xfId="20" applyFont="1" applyFill="1" applyBorder="1" applyAlignment="1">
      <alignment horizontal="center" vertical="center"/>
      <protection/>
    </xf>
    <xf numFmtId="176" fontId="6" fillId="0" borderId="14" xfId="20" applyNumberFormat="1" applyFont="1" applyFill="1" applyBorder="1" applyAlignment="1" applyProtection="1">
      <alignment horizontal="right" vertical="center" wrapText="1"/>
      <protection/>
    </xf>
    <xf numFmtId="176" fontId="6" fillId="0" borderId="15" xfId="20" applyNumberFormat="1" applyFont="1" applyFill="1" applyBorder="1" applyAlignment="1" applyProtection="1">
      <alignment horizontal="right" vertical="center" wrapText="1"/>
      <protection/>
    </xf>
    <xf numFmtId="176" fontId="6" fillId="0" borderId="16" xfId="20" applyNumberFormat="1" applyFont="1" applyFill="1" applyBorder="1" applyAlignment="1" applyProtection="1">
      <alignment horizontal="right" vertical="center" wrapText="1"/>
      <protection/>
    </xf>
    <xf numFmtId="0" fontId="6" fillId="0" borderId="0" xfId="21" applyFont="1" applyAlignment="1">
      <alignment vertical="center"/>
      <protection/>
    </xf>
    <xf numFmtId="0" fontId="2" fillId="0" borderId="0" xfId="21" applyAlignment="1">
      <alignment vertical="center"/>
      <protection/>
    </xf>
    <xf numFmtId="0" fontId="5" fillId="0" borderId="0" xfId="21" applyFont="1" applyAlignment="1">
      <alignment horizontal="right" vertical="center"/>
      <protection/>
    </xf>
    <xf numFmtId="0" fontId="6" fillId="3" borderId="1" xfId="21" applyFont="1" applyFill="1" applyBorder="1" applyAlignment="1">
      <alignment/>
      <protection/>
    </xf>
    <xf numFmtId="0" fontId="6" fillId="3" borderId="2" xfId="21" applyFont="1" applyFill="1" applyBorder="1" applyAlignment="1">
      <alignment horizontal="right" vertical="top"/>
      <protection/>
    </xf>
    <xf numFmtId="0" fontId="6" fillId="3" borderId="3" xfId="21" applyFont="1" applyFill="1" applyBorder="1" applyAlignment="1">
      <alignment horizontal="right" vertical="top"/>
      <protection/>
    </xf>
    <xf numFmtId="0" fontId="6" fillId="3" borderId="17" xfId="21" applyFont="1" applyFill="1" applyBorder="1" applyAlignment="1">
      <alignment horizontal="center" vertical="center"/>
      <protection/>
    </xf>
    <xf numFmtId="0" fontId="6" fillId="3" borderId="5" xfId="21" applyFont="1" applyFill="1" applyBorder="1" applyAlignment="1">
      <alignment horizontal="center" vertical="center"/>
      <protection/>
    </xf>
    <xf numFmtId="0" fontId="6" fillId="3" borderId="8" xfId="21" applyFont="1" applyFill="1" applyBorder="1" applyAlignment="1">
      <alignment horizontal="center" vertical="center"/>
      <protection/>
    </xf>
    <xf numFmtId="0" fontId="6" fillId="0" borderId="18" xfId="21" applyFont="1" applyFill="1" applyBorder="1" applyAlignment="1">
      <alignment vertical="center" wrapText="1"/>
      <protection/>
    </xf>
    <xf numFmtId="176" fontId="6" fillId="0" borderId="19" xfId="21" applyNumberFormat="1" applyFont="1" applyFill="1" applyBorder="1" applyAlignment="1">
      <alignment horizontal="right" vertical="center"/>
      <protection/>
    </xf>
    <xf numFmtId="176" fontId="6" fillId="0" borderId="20" xfId="21" applyNumberFormat="1" applyFont="1" applyFill="1" applyBorder="1" applyAlignment="1">
      <alignment horizontal="right" vertical="center"/>
      <protection/>
    </xf>
    <xf numFmtId="176" fontId="6" fillId="0" borderId="21" xfId="21" applyNumberFormat="1" applyFont="1" applyFill="1" applyBorder="1" applyAlignment="1">
      <alignment horizontal="right" vertical="center"/>
      <protection/>
    </xf>
    <xf numFmtId="0" fontId="6" fillId="0" borderId="22" xfId="21" applyFont="1" applyFill="1" applyBorder="1" applyAlignment="1">
      <alignment vertical="center"/>
      <protection/>
    </xf>
    <xf numFmtId="176" fontId="6" fillId="0" borderId="23" xfId="21" applyNumberFormat="1" applyFont="1" applyFill="1" applyBorder="1" applyAlignment="1">
      <alignment horizontal="right" vertical="center"/>
      <protection/>
    </xf>
    <xf numFmtId="176" fontId="6" fillId="0" borderId="24" xfId="21" applyNumberFormat="1" applyFont="1" applyFill="1" applyBorder="1" applyAlignment="1">
      <alignment horizontal="right" vertical="center"/>
      <protection/>
    </xf>
    <xf numFmtId="176" fontId="6" fillId="0" borderId="25" xfId="21" applyNumberFormat="1" applyFont="1" applyFill="1" applyBorder="1" applyAlignment="1">
      <alignment horizontal="right" vertical="center"/>
      <protection/>
    </xf>
    <xf numFmtId="0" fontId="6" fillId="0" borderId="9" xfId="21" applyFont="1" applyFill="1" applyBorder="1" applyAlignment="1">
      <alignment vertical="center"/>
      <protection/>
    </xf>
    <xf numFmtId="0" fontId="6" fillId="0" borderId="13" xfId="21" applyFont="1" applyFill="1" applyBorder="1" applyAlignment="1">
      <alignment vertical="center"/>
      <protection/>
    </xf>
    <xf numFmtId="176" fontId="6" fillId="0" borderId="14" xfId="21" applyNumberFormat="1" applyFont="1" applyFill="1" applyBorder="1" applyAlignment="1">
      <alignment horizontal="right" vertical="center"/>
      <protection/>
    </xf>
    <xf numFmtId="176" fontId="6" fillId="0" borderId="15" xfId="21" applyNumberFormat="1" applyFont="1" applyFill="1" applyBorder="1" applyAlignment="1">
      <alignment horizontal="right" vertical="center"/>
      <protection/>
    </xf>
    <xf numFmtId="176" fontId="6" fillId="0" borderId="16" xfId="21" applyNumberFormat="1" applyFont="1" applyFill="1" applyBorder="1" applyAlignment="1">
      <alignment horizontal="right" vertical="center"/>
      <protection/>
    </xf>
    <xf numFmtId="0" fontId="7" fillId="0" borderId="0" xfId="21" applyFont="1" applyFill="1" applyBorder="1" applyAlignment="1">
      <alignment/>
      <protection/>
    </xf>
    <xf numFmtId="0" fontId="7" fillId="0" borderId="0" xfId="21" applyNumberFormat="1" applyFont="1" applyFill="1" applyBorder="1" applyAlignment="1">
      <alignment vertical="center" wrapText="1"/>
      <protection/>
    </xf>
    <xf numFmtId="0" fontId="7" fillId="0" borderId="0" xfId="21" applyNumberFormat="1" applyFont="1" applyBorder="1" applyAlignment="1">
      <alignment vertical="center" wrapText="1"/>
      <protection/>
    </xf>
    <xf numFmtId="0" fontId="6" fillId="0" borderId="0" xfId="21" applyNumberFormat="1" applyFont="1" applyFill="1" applyBorder="1" applyAlignment="1">
      <alignment vertical="center"/>
      <protection/>
    </xf>
    <xf numFmtId="0" fontId="4" fillId="0" borderId="0" xfId="22" applyFont="1" applyAlignment="1">
      <alignment vertical="center"/>
      <protection/>
    </xf>
    <xf numFmtId="0" fontId="2" fillId="0" borderId="0" xfId="22" applyAlignment="1">
      <alignment vertical="center"/>
      <protection/>
    </xf>
    <xf numFmtId="0" fontId="5" fillId="0" borderId="0" xfId="22" applyFont="1" applyAlignment="1">
      <alignment horizontal="center" vertical="center"/>
      <protection/>
    </xf>
    <xf numFmtId="0" fontId="7" fillId="2" borderId="1" xfId="22" applyFont="1" applyFill="1" applyBorder="1" applyAlignment="1">
      <alignment/>
      <protection/>
    </xf>
    <xf numFmtId="0" fontId="7" fillId="2" borderId="2" xfId="22" applyFont="1" applyFill="1" applyBorder="1" applyAlignment="1">
      <alignment/>
      <protection/>
    </xf>
    <xf numFmtId="0" fontId="7" fillId="2" borderId="2" xfId="22" applyFont="1" applyFill="1" applyBorder="1" applyAlignment="1">
      <alignment horizontal="right" vertical="center"/>
      <protection/>
    </xf>
    <xf numFmtId="0" fontId="7" fillId="2" borderId="3" xfId="22" applyFont="1" applyFill="1" applyBorder="1" applyAlignment="1">
      <alignment horizontal="right" vertical="top"/>
      <protection/>
    </xf>
    <xf numFmtId="0" fontId="7" fillId="2" borderId="17" xfId="22" applyFont="1" applyFill="1" applyBorder="1" applyAlignment="1">
      <alignment horizontal="center" vertical="center"/>
      <protection/>
    </xf>
    <xf numFmtId="0" fontId="7" fillId="2" borderId="5" xfId="22" applyFont="1" applyFill="1" applyBorder="1" applyAlignment="1">
      <alignment horizontal="center" vertical="center"/>
      <protection/>
    </xf>
    <xf numFmtId="0" fontId="7" fillId="2" borderId="6" xfId="22" applyFont="1" applyFill="1" applyBorder="1" applyAlignment="1">
      <alignment horizontal="center" vertical="center"/>
      <protection/>
    </xf>
    <xf numFmtId="0" fontId="7" fillId="0" borderId="26" xfId="22" applyFont="1" applyFill="1" applyBorder="1" applyAlignment="1">
      <alignment vertical="center" wrapText="1"/>
      <protection/>
    </xf>
    <xf numFmtId="177" fontId="7" fillId="0" borderId="19" xfId="22" applyNumberFormat="1" applyFont="1" applyFill="1" applyBorder="1" applyAlignment="1" applyProtection="1">
      <alignment horizontal="right" vertical="center"/>
      <protection/>
    </xf>
    <xf numFmtId="177" fontId="7" fillId="0" borderId="20" xfId="22" applyNumberFormat="1" applyFont="1" applyFill="1" applyBorder="1" applyAlignment="1" applyProtection="1">
      <alignment horizontal="right" vertical="center"/>
      <protection/>
    </xf>
    <xf numFmtId="177" fontId="7" fillId="0" borderId="21" xfId="22" applyNumberFormat="1" applyFont="1" applyFill="1" applyBorder="1" applyAlignment="1" applyProtection="1">
      <alignment horizontal="right" vertical="center"/>
      <protection/>
    </xf>
    <xf numFmtId="0" fontId="7" fillId="0" borderId="27" xfId="22" applyFont="1" applyFill="1" applyBorder="1" applyAlignment="1">
      <alignment vertical="center"/>
      <protection/>
    </xf>
    <xf numFmtId="177" fontId="7" fillId="0" borderId="23" xfId="22" applyNumberFormat="1" applyFont="1" applyFill="1" applyBorder="1" applyAlignment="1" applyProtection="1">
      <alignment horizontal="right" vertical="center"/>
      <protection/>
    </xf>
    <xf numFmtId="177" fontId="7" fillId="0" borderId="24" xfId="22" applyNumberFormat="1" applyFont="1" applyFill="1" applyBorder="1" applyAlignment="1" applyProtection="1">
      <alignment horizontal="right" vertical="center"/>
      <protection/>
    </xf>
    <xf numFmtId="177" fontId="7" fillId="0" borderId="25" xfId="22" applyNumberFormat="1" applyFont="1" applyFill="1" applyBorder="1" applyAlignment="1" applyProtection="1">
      <alignment horizontal="right" vertical="center"/>
      <protection/>
    </xf>
    <xf numFmtId="0" fontId="7" fillId="0" borderId="28" xfId="22" applyFont="1" applyFill="1" applyBorder="1" applyAlignment="1">
      <alignment vertical="center"/>
      <protection/>
    </xf>
    <xf numFmtId="0" fontId="7" fillId="0" borderId="29" xfId="22" applyFont="1" applyFill="1" applyBorder="1" applyAlignment="1">
      <alignment vertical="center"/>
      <protection/>
    </xf>
    <xf numFmtId="177" fontId="7" fillId="0" borderId="14" xfId="22" applyNumberFormat="1" applyFont="1" applyFill="1" applyBorder="1" applyAlignment="1" applyProtection="1">
      <alignment horizontal="right" vertical="center"/>
      <protection/>
    </xf>
    <xf numFmtId="177" fontId="7" fillId="0" borderId="15" xfId="22" applyNumberFormat="1" applyFont="1" applyFill="1" applyBorder="1" applyAlignment="1" applyProtection="1">
      <alignment horizontal="right" vertical="center"/>
      <protection/>
    </xf>
    <xf numFmtId="177" fontId="7" fillId="0" borderId="16" xfId="22" applyNumberFormat="1" applyFont="1" applyFill="1" applyBorder="1" applyAlignment="1" applyProtection="1">
      <alignment horizontal="right" vertical="center"/>
      <protection/>
    </xf>
    <xf numFmtId="0" fontId="7" fillId="0" borderId="0" xfId="22" applyFont="1" applyAlignment="1">
      <alignment/>
      <protection/>
    </xf>
    <xf numFmtId="0" fontId="2" fillId="0" borderId="0" xfId="23" applyAlignment="1">
      <alignment vertical="center"/>
      <protection/>
    </xf>
    <xf numFmtId="0" fontId="5" fillId="0" borderId="0" xfId="23" applyFont="1" applyAlignment="1">
      <alignment horizontal="center" vertical="center"/>
      <protection/>
    </xf>
    <xf numFmtId="0" fontId="7" fillId="2" borderId="1" xfId="23" applyFont="1" applyFill="1" applyBorder="1" applyAlignment="1">
      <alignment/>
      <protection/>
    </xf>
    <xf numFmtId="0" fontId="7" fillId="2" borderId="2" xfId="23" applyFont="1" applyFill="1" applyBorder="1" applyAlignment="1">
      <alignment/>
      <protection/>
    </xf>
    <xf numFmtId="0" fontId="7" fillId="2" borderId="2" xfId="23" applyFont="1" applyFill="1" applyBorder="1" applyAlignment="1">
      <alignment horizontal="right" vertical="center"/>
      <protection/>
    </xf>
    <xf numFmtId="0" fontId="7" fillId="2" borderId="3" xfId="23" applyFont="1" applyFill="1" applyBorder="1" applyAlignment="1">
      <alignment horizontal="right" vertical="top"/>
      <protection/>
    </xf>
    <xf numFmtId="0" fontId="7" fillId="2" borderId="17" xfId="23" applyFont="1" applyFill="1" applyBorder="1" applyAlignment="1">
      <alignment horizontal="center" vertical="center"/>
      <protection/>
    </xf>
    <xf numFmtId="0" fontId="7" fillId="2" borderId="5" xfId="23" applyFont="1" applyFill="1" applyBorder="1" applyAlignment="1">
      <alignment horizontal="center" vertical="center"/>
      <protection/>
    </xf>
    <xf numFmtId="0" fontId="7" fillId="2" borderId="8" xfId="23" applyFont="1" applyFill="1" applyBorder="1" applyAlignment="1">
      <alignment horizontal="center" vertical="center"/>
      <protection/>
    </xf>
    <xf numFmtId="0" fontId="7" fillId="0" borderId="26" xfId="23" applyFont="1" applyFill="1" applyBorder="1" applyAlignment="1">
      <alignment vertical="center" wrapText="1"/>
      <protection/>
    </xf>
    <xf numFmtId="177" fontId="7" fillId="0" borderId="19" xfId="23" applyNumberFormat="1" applyFont="1" applyFill="1" applyBorder="1" applyAlignment="1" applyProtection="1">
      <alignment horizontal="right" vertical="center"/>
      <protection/>
    </xf>
    <xf numFmtId="177" fontId="7" fillId="0" borderId="20" xfId="23" applyNumberFormat="1" applyFont="1" applyFill="1" applyBorder="1" applyAlignment="1" applyProtection="1">
      <alignment horizontal="right" vertical="center"/>
      <protection/>
    </xf>
    <xf numFmtId="177" fontId="7" fillId="0" borderId="21" xfId="23" applyNumberFormat="1" applyFont="1" applyFill="1" applyBorder="1" applyAlignment="1" applyProtection="1">
      <alignment horizontal="right" vertical="center"/>
      <protection/>
    </xf>
    <xf numFmtId="0" fontId="7" fillId="0" borderId="27" xfId="23" applyFont="1" applyFill="1" applyBorder="1" applyAlignment="1">
      <alignment vertical="center"/>
      <protection/>
    </xf>
    <xf numFmtId="177" fontId="7" fillId="0" borderId="23" xfId="23" applyNumberFormat="1" applyFont="1" applyFill="1" applyBorder="1" applyAlignment="1" applyProtection="1">
      <alignment horizontal="right" vertical="center"/>
      <protection/>
    </xf>
    <xf numFmtId="177" fontId="7" fillId="0" borderId="24" xfId="23" applyNumberFormat="1" applyFont="1" applyFill="1" applyBorder="1" applyAlignment="1" applyProtection="1">
      <alignment horizontal="right" vertical="center"/>
      <protection/>
    </xf>
    <xf numFmtId="177" fontId="7" fillId="0" borderId="25" xfId="23" applyNumberFormat="1" applyFont="1" applyFill="1" applyBorder="1" applyAlignment="1" applyProtection="1">
      <alignment horizontal="right" vertical="center"/>
      <protection/>
    </xf>
    <xf numFmtId="0" fontId="7" fillId="0" borderId="27" xfId="23" applyFont="1" applyFill="1" applyBorder="1" applyAlignment="1">
      <alignment vertical="center" wrapText="1"/>
      <protection/>
    </xf>
    <xf numFmtId="0" fontId="7" fillId="0" borderId="29" xfId="23" applyFont="1" applyFill="1" applyBorder="1" applyAlignment="1">
      <alignment vertical="center"/>
      <protection/>
    </xf>
    <xf numFmtId="177" fontId="7" fillId="0" borderId="14" xfId="23" applyNumberFormat="1" applyFont="1" applyFill="1" applyBorder="1" applyAlignment="1" applyProtection="1">
      <alignment horizontal="right" vertical="center"/>
      <protection/>
    </xf>
    <xf numFmtId="177" fontId="7" fillId="0" borderId="15" xfId="23" applyNumberFormat="1" applyFont="1" applyFill="1" applyBorder="1" applyAlignment="1" applyProtection="1">
      <alignment horizontal="right" vertical="center"/>
      <protection/>
    </xf>
    <xf numFmtId="177" fontId="7" fillId="0" borderId="16" xfId="23" applyNumberFormat="1" applyFont="1" applyFill="1" applyBorder="1" applyAlignment="1" applyProtection="1">
      <alignment horizontal="right" vertical="center"/>
      <protection/>
    </xf>
    <xf numFmtId="0" fontId="7" fillId="0" borderId="0" xfId="23" applyFont="1" applyFill="1" applyBorder="1" applyAlignment="1">
      <alignment/>
      <protection/>
    </xf>
    <xf numFmtId="0" fontId="7" fillId="0" borderId="0" xfId="23" applyFont="1" applyFill="1" applyBorder="1" applyAlignment="1">
      <alignment vertical="center"/>
      <protection/>
    </xf>
    <xf numFmtId="0" fontId="7" fillId="0" borderId="0" xfId="23" applyFont="1" applyFill="1" applyBorder="1" applyAlignment="1">
      <alignment horizontal="left" vertical="center"/>
      <protection/>
    </xf>
    <xf numFmtId="177" fontId="7" fillId="0" borderId="0" xfId="23" applyNumberFormat="1" applyFont="1" applyFill="1" applyBorder="1" applyAlignment="1" applyProtection="1">
      <alignment horizontal="right" vertical="center"/>
      <protection/>
    </xf>
    <xf numFmtId="178" fontId="9" fillId="0" borderId="28" xfId="24" applyNumberFormat="1" applyFont="1" applyBorder="1" applyAlignment="1">
      <alignment vertical="center"/>
      <protection/>
    </xf>
    <xf numFmtId="178" fontId="9" fillId="0" borderId="30" xfId="24" applyNumberFormat="1" applyFont="1" applyBorder="1" applyAlignment="1">
      <alignment vertical="center"/>
      <protection/>
    </xf>
    <xf numFmtId="178" fontId="9" fillId="0" borderId="11" xfId="24" applyNumberFormat="1" applyFont="1" applyBorder="1" applyAlignment="1">
      <alignment horizontal="center" vertical="center" wrapText="1"/>
      <protection/>
    </xf>
    <xf numFmtId="178" fontId="9" fillId="0" borderId="27" xfId="24" applyNumberFormat="1" applyFont="1" applyBorder="1" applyAlignment="1">
      <alignment horizontal="center" vertical="center"/>
      <protection/>
    </xf>
    <xf numFmtId="178" fontId="9" fillId="0" borderId="31" xfId="24" applyNumberFormat="1" applyFont="1" applyBorder="1" applyAlignment="1">
      <alignment horizontal="center" vertical="center"/>
      <protection/>
    </xf>
    <xf numFmtId="178" fontId="9" fillId="0" borderId="32" xfId="24" applyNumberFormat="1" applyFont="1" applyBorder="1" applyAlignment="1">
      <alignment horizontal="center" vertical="center"/>
      <protection/>
    </xf>
    <xf numFmtId="0" fontId="8" fillId="0" borderId="0" xfId="24">
      <alignment/>
      <protection/>
    </xf>
    <xf numFmtId="178" fontId="9" fillId="0" borderId="26" xfId="24" applyNumberFormat="1" applyFont="1" applyBorder="1" applyAlignment="1">
      <alignment vertical="center"/>
      <protection/>
    </xf>
    <xf numFmtId="178" fontId="9" fillId="0" borderId="33" xfId="24" applyNumberFormat="1" applyFont="1" applyBorder="1" applyAlignment="1">
      <alignment vertical="center"/>
      <protection/>
    </xf>
    <xf numFmtId="0" fontId="8" fillId="0" borderId="34" xfId="24" applyFont="1" applyBorder="1" applyAlignment="1">
      <alignment vertical="center"/>
      <protection/>
    </xf>
    <xf numFmtId="178" fontId="9" fillId="0" borderId="28" xfId="24" applyNumberFormat="1" applyFont="1" applyBorder="1" applyAlignment="1">
      <alignment horizontal="center" vertical="center"/>
      <protection/>
    </xf>
    <xf numFmtId="178" fontId="9" fillId="0" borderId="35" xfId="24" applyNumberFormat="1" applyFont="1" applyBorder="1" applyAlignment="1">
      <alignment horizontal="center" vertical="center" wrapText="1"/>
      <protection/>
    </xf>
    <xf numFmtId="178" fontId="9" fillId="0" borderId="36" xfId="24" applyNumberFormat="1" applyFont="1" applyBorder="1" applyAlignment="1">
      <alignment horizontal="center" vertical="center"/>
      <protection/>
    </xf>
    <xf numFmtId="178" fontId="9" fillId="0" borderId="37" xfId="24" applyNumberFormat="1" applyFont="1" applyBorder="1" applyAlignment="1">
      <alignment horizontal="center" vertical="center" wrapText="1"/>
      <protection/>
    </xf>
    <xf numFmtId="178" fontId="9" fillId="0" borderId="24" xfId="24" applyNumberFormat="1" applyFont="1" applyBorder="1" applyAlignment="1">
      <alignment horizontal="center" vertical="center"/>
      <protection/>
    </xf>
    <xf numFmtId="178" fontId="9" fillId="0" borderId="30" xfId="24" applyNumberFormat="1" applyFont="1" applyBorder="1" applyAlignment="1">
      <alignment horizontal="center" vertical="center"/>
      <protection/>
    </xf>
    <xf numFmtId="179" fontId="9" fillId="0" borderId="11" xfId="24" applyNumberFormat="1" applyFont="1" applyFill="1" applyBorder="1" applyAlignment="1">
      <alignment vertical="center"/>
      <protection/>
    </xf>
    <xf numFmtId="179" fontId="9" fillId="0" borderId="28" xfId="24" applyNumberFormat="1" applyFont="1" applyFill="1" applyBorder="1" applyAlignment="1">
      <alignment vertical="center"/>
      <protection/>
    </xf>
    <xf numFmtId="180" fontId="9" fillId="0" borderId="38" xfId="24" applyNumberFormat="1" applyFont="1" applyFill="1" applyBorder="1" applyAlignment="1">
      <alignment vertical="center"/>
      <protection/>
    </xf>
    <xf numFmtId="179" fontId="9" fillId="0" borderId="36" xfId="24" applyNumberFormat="1" applyFont="1" applyFill="1" applyBorder="1" applyAlignment="1">
      <alignment vertical="center"/>
      <protection/>
    </xf>
    <xf numFmtId="180" fontId="9" fillId="0" borderId="39" xfId="24" applyNumberFormat="1" applyFont="1" applyFill="1" applyBorder="1" applyAlignment="1">
      <alignment vertical="center"/>
      <protection/>
    </xf>
    <xf numFmtId="180" fontId="9" fillId="0" borderId="11" xfId="24" applyNumberFormat="1" applyFont="1" applyBorder="1" applyAlignment="1">
      <alignment vertical="center"/>
      <protection/>
    </xf>
    <xf numFmtId="178" fontId="9" fillId="0" borderId="26" xfId="24" applyNumberFormat="1" applyFont="1" applyBorder="1" applyAlignment="1">
      <alignment horizontal="center" vertical="center"/>
      <protection/>
    </xf>
    <xf numFmtId="178" fontId="9" fillId="0" borderId="40" xfId="24" applyNumberFormat="1" applyFont="1" applyBorder="1" applyAlignment="1">
      <alignment horizontal="center" vertical="center"/>
      <protection/>
    </xf>
    <xf numFmtId="179" fontId="9" fillId="0" borderId="41" xfId="24" applyNumberFormat="1" applyFont="1" applyFill="1" applyBorder="1" applyAlignment="1">
      <alignment vertical="center"/>
      <protection/>
    </xf>
    <xf numFmtId="179" fontId="9" fillId="0" borderId="42" xfId="24" applyNumberFormat="1" applyFont="1" applyFill="1" applyBorder="1" applyAlignment="1">
      <alignment vertical="center"/>
      <protection/>
    </xf>
    <xf numFmtId="180" fontId="9" fillId="0" borderId="40" xfId="24" applyNumberFormat="1" applyFont="1" applyFill="1" applyBorder="1" applyAlignment="1">
      <alignment vertical="center"/>
      <protection/>
    </xf>
    <xf numFmtId="179" fontId="9" fillId="0" borderId="43" xfId="24" applyNumberFormat="1" applyFont="1" applyFill="1" applyBorder="1" applyAlignment="1">
      <alignment vertical="center"/>
      <protection/>
    </xf>
    <xf numFmtId="180" fontId="9" fillId="0" borderId="44" xfId="24" applyNumberFormat="1" applyFont="1" applyFill="1" applyBorder="1" applyAlignment="1">
      <alignment vertical="center"/>
      <protection/>
    </xf>
    <xf numFmtId="180" fontId="9" fillId="0" borderId="41" xfId="24" applyNumberFormat="1" applyFont="1" applyBorder="1" applyAlignment="1">
      <alignment vertical="center"/>
      <protection/>
    </xf>
    <xf numFmtId="179" fontId="9" fillId="0" borderId="41" xfId="24" applyNumberFormat="1" applyFont="1" applyFill="1" applyBorder="1" applyAlignment="1">
      <alignment vertical="center" wrapText="1"/>
      <protection/>
    </xf>
    <xf numFmtId="179" fontId="9" fillId="0" borderId="11" xfId="24" applyNumberFormat="1" applyFont="1" applyBorder="1" applyAlignment="1">
      <alignment vertical="center"/>
      <protection/>
    </xf>
    <xf numFmtId="179" fontId="9" fillId="0" borderId="28" xfId="24" applyNumberFormat="1" applyFont="1" applyBorder="1" applyAlignment="1">
      <alignment vertical="center"/>
      <protection/>
    </xf>
    <xf numFmtId="180" fontId="9" fillId="0" borderId="38" xfId="24" applyNumberFormat="1" applyFont="1" applyBorder="1" applyAlignment="1">
      <alignment vertical="center"/>
      <protection/>
    </xf>
    <xf numFmtId="179" fontId="9" fillId="0" borderId="36" xfId="24" applyNumberFormat="1" applyFont="1" applyBorder="1" applyAlignment="1">
      <alignment vertical="center"/>
      <protection/>
    </xf>
    <xf numFmtId="180" fontId="9" fillId="0" borderId="45" xfId="24" applyNumberFormat="1" applyFont="1" applyBorder="1" applyAlignment="1">
      <alignment vertical="center"/>
      <protection/>
    </xf>
    <xf numFmtId="0" fontId="8" fillId="0" borderId="24" xfId="24" applyBorder="1">
      <alignment/>
      <protection/>
    </xf>
    <xf numFmtId="0" fontId="8" fillId="0" borderId="24" xfId="24" applyBorder="1" applyAlignment="1">
      <alignment vertical="center"/>
      <protection/>
    </xf>
    <xf numFmtId="0" fontId="10" fillId="0" borderId="24" xfId="24" applyFont="1" applyBorder="1">
      <alignment/>
      <protection/>
    </xf>
    <xf numFmtId="0" fontId="14" fillId="0" borderId="0" xfId="45" applyFont="1" applyFill="1" applyAlignment="1">
      <alignment vertical="center"/>
      <protection/>
    </xf>
    <xf numFmtId="49" fontId="14" fillId="0" borderId="0" xfId="45" applyNumberFormat="1" applyFont="1" applyFill="1" applyAlignment="1">
      <alignment vertical="center"/>
      <protection/>
    </xf>
    <xf numFmtId="0" fontId="14" fillId="0" borderId="0" xfId="45" applyFont="1" applyAlignment="1">
      <alignment vertical="center"/>
      <protection/>
    </xf>
    <xf numFmtId="0" fontId="16" fillId="0" borderId="0" xfId="45" applyFont="1" applyFill="1" applyAlignment="1">
      <alignment vertical="center"/>
      <protection/>
    </xf>
    <xf numFmtId="0" fontId="17" fillId="0" borderId="0" xfId="45" applyFont="1" applyFill="1" applyAlignment="1">
      <alignment vertical="center"/>
      <protection/>
    </xf>
    <xf numFmtId="0" fontId="14" fillId="0" borderId="46" xfId="45" applyFont="1" applyFill="1" applyBorder="1" applyAlignment="1">
      <alignment horizontal="left" vertical="center"/>
      <protection/>
    </xf>
    <xf numFmtId="0" fontId="14" fillId="0" borderId="47" xfId="45" applyFont="1" applyFill="1" applyBorder="1" applyAlignment="1">
      <alignment horizontal="left" vertical="center"/>
      <protection/>
    </xf>
    <xf numFmtId="0" fontId="14" fillId="0" borderId="48" xfId="45" applyFont="1" applyFill="1" applyBorder="1" applyAlignment="1">
      <alignment horizontal="left" vertical="center"/>
      <protection/>
    </xf>
    <xf numFmtId="184" fontId="14" fillId="0" borderId="46" xfId="45" applyNumberFormat="1" applyFont="1" applyFill="1" applyBorder="1" applyAlignment="1">
      <alignment horizontal="right" vertical="center"/>
      <protection/>
    </xf>
    <xf numFmtId="184" fontId="14" fillId="0" borderId="47" xfId="45" applyNumberFormat="1" applyFont="1" applyFill="1" applyBorder="1" applyAlignment="1">
      <alignment horizontal="right" vertical="center"/>
      <protection/>
    </xf>
    <xf numFmtId="184" fontId="14" fillId="0" borderId="48" xfId="45" applyNumberFormat="1" applyFont="1" applyFill="1" applyBorder="1" applyAlignment="1">
      <alignment horizontal="right" vertical="center"/>
      <protection/>
    </xf>
    <xf numFmtId="0" fontId="13" fillId="0" borderId="34" xfId="46" applyFont="1" applyFill="1" applyBorder="1" applyAlignment="1">
      <alignment vertical="center"/>
      <protection/>
    </xf>
    <xf numFmtId="184" fontId="14" fillId="0" borderId="46" xfId="45" applyNumberFormat="1" applyFont="1" applyFill="1" applyBorder="1" applyAlignment="1">
      <alignment vertical="center"/>
      <protection/>
    </xf>
    <xf numFmtId="184" fontId="14" fillId="0" borderId="47" xfId="45" applyNumberFormat="1" applyFont="1" applyFill="1" applyBorder="1" applyAlignment="1">
      <alignment vertical="center"/>
      <protection/>
    </xf>
    <xf numFmtId="184" fontId="14" fillId="0" borderId="48" xfId="45" applyNumberFormat="1" applyFont="1" applyFill="1" applyBorder="1" applyAlignment="1">
      <alignment vertical="center"/>
      <protection/>
    </xf>
    <xf numFmtId="0" fontId="14" fillId="0" borderId="7" xfId="45" applyFont="1" applyFill="1" applyBorder="1" applyAlignment="1">
      <alignment horizontal="left" vertical="center"/>
      <protection/>
    </xf>
    <xf numFmtId="0" fontId="13" fillId="0" borderId="49" xfId="46" applyFont="1" applyFill="1" applyBorder="1" applyAlignment="1">
      <alignment horizontal="center" vertical="center"/>
      <protection/>
    </xf>
    <xf numFmtId="0" fontId="14" fillId="0" borderId="7" xfId="45" applyFont="1" applyFill="1" applyBorder="1" applyAlignment="1">
      <alignment horizontal="center" vertical="center"/>
      <protection/>
    </xf>
    <xf numFmtId="0" fontId="14" fillId="0" borderId="50" xfId="45" applyFont="1" applyFill="1" applyBorder="1" applyAlignment="1">
      <alignment horizontal="center" vertical="center"/>
      <protection/>
    </xf>
    <xf numFmtId="0" fontId="19" fillId="0" borderId="51" xfId="45" applyFont="1" applyFill="1" applyBorder="1" applyAlignment="1">
      <alignment vertical="center" wrapText="1"/>
      <protection/>
    </xf>
    <xf numFmtId="0" fontId="19" fillId="0" borderId="52" xfId="45" applyFont="1" applyFill="1" applyBorder="1" applyAlignment="1">
      <alignment vertical="center" wrapText="1"/>
      <protection/>
    </xf>
    <xf numFmtId="181" fontId="14" fillId="0" borderId="50" xfId="45" applyNumberFormat="1" applyFont="1" applyFill="1" applyBorder="1" applyAlignment="1">
      <alignment vertical="center"/>
      <protection/>
    </xf>
    <xf numFmtId="181" fontId="14" fillId="0" borderId="51" xfId="45" applyNumberFormat="1" applyFont="1" applyFill="1" applyBorder="1" applyAlignment="1">
      <alignment vertical="center"/>
      <protection/>
    </xf>
    <xf numFmtId="181" fontId="14" fillId="0" borderId="52" xfId="45" applyNumberFormat="1" applyFont="1" applyFill="1" applyBorder="1" applyAlignment="1">
      <alignment vertical="center"/>
      <protection/>
    </xf>
    <xf numFmtId="0" fontId="14" fillId="0" borderId="7" xfId="45" applyFont="1" applyFill="1" applyBorder="1" applyAlignment="1">
      <alignment vertical="center"/>
      <protection/>
    </xf>
    <xf numFmtId="0" fontId="14" fillId="0" borderId="0" xfId="45" applyFont="1" applyFill="1" applyBorder="1" applyAlignment="1">
      <alignment vertical="center"/>
      <protection/>
    </xf>
    <xf numFmtId="0" fontId="14" fillId="0" borderId="53" xfId="45" applyFont="1" applyFill="1" applyBorder="1" applyAlignment="1">
      <alignment vertical="center"/>
      <protection/>
    </xf>
    <xf numFmtId="49" fontId="14" fillId="0" borderId="7" xfId="45" applyNumberFormat="1" applyFont="1" applyFill="1" applyBorder="1" applyAlignment="1">
      <alignment vertical="center"/>
      <protection/>
    </xf>
    <xf numFmtId="49" fontId="14" fillId="0" borderId="0" xfId="45" applyNumberFormat="1" applyFont="1" applyFill="1" applyBorder="1" applyAlignment="1">
      <alignment vertical="center"/>
      <protection/>
    </xf>
    <xf numFmtId="0" fontId="14" fillId="0" borderId="0" xfId="45" applyFont="1" applyFill="1" applyBorder="1" applyAlignment="1">
      <alignment vertical="center"/>
      <protection/>
    </xf>
    <xf numFmtId="0" fontId="14" fillId="0" borderId="0" xfId="45" applyFont="1" applyFill="1" applyBorder="1" applyAlignment="1">
      <alignment horizontal="center" vertical="center"/>
      <protection/>
    </xf>
    <xf numFmtId="49" fontId="14" fillId="0" borderId="0" xfId="45" applyNumberFormat="1" applyFont="1" applyFill="1" applyBorder="1" applyAlignment="1">
      <alignment horizontal="center" vertical="center"/>
      <protection/>
    </xf>
    <xf numFmtId="0" fontId="14" fillId="0" borderId="53" xfId="45" applyFont="1" applyFill="1" applyBorder="1" applyAlignment="1">
      <alignment horizontal="center" vertical="center"/>
      <protection/>
    </xf>
    <xf numFmtId="0" fontId="14" fillId="0" borderId="50" xfId="45" applyFont="1" applyFill="1" applyBorder="1" applyAlignment="1">
      <alignment vertical="center"/>
      <protection/>
    </xf>
    <xf numFmtId="0" fontId="14" fillId="0" borderId="51" xfId="45" applyFont="1" applyFill="1" applyBorder="1" applyAlignment="1">
      <alignment vertical="center"/>
      <protection/>
    </xf>
    <xf numFmtId="0" fontId="14" fillId="0" borderId="52" xfId="45" applyFont="1" applyFill="1" applyBorder="1" applyAlignment="1">
      <alignment vertical="center"/>
      <protection/>
    </xf>
    <xf numFmtId="0" fontId="14" fillId="0" borderId="0" xfId="47" applyFont="1" applyFill="1" applyAlignment="1">
      <alignment vertical="center"/>
      <protection/>
    </xf>
    <xf numFmtId="49" fontId="22" fillId="0" borderId="0" xfId="48" applyNumberFormat="1" applyFont="1" applyAlignment="1">
      <alignment vertical="center"/>
      <protection/>
    </xf>
    <xf numFmtId="49" fontId="14" fillId="0" borderId="0" xfId="48" applyNumberFormat="1" applyFont="1" applyAlignment="1">
      <alignment vertical="center"/>
      <protection/>
    </xf>
    <xf numFmtId="49" fontId="14" fillId="0" borderId="0" xfId="48" applyNumberFormat="1" applyFont="1" applyFill="1" applyAlignment="1">
      <alignment vertical="center"/>
      <protection/>
    </xf>
    <xf numFmtId="0" fontId="14" fillId="0" borderId="0" xfId="48" applyFont="1" applyAlignment="1">
      <alignment vertical="center"/>
      <protection/>
    </xf>
    <xf numFmtId="0" fontId="23" fillId="0" borderId="0" xfId="48" applyFont="1" applyAlignment="1">
      <alignment vertical="center"/>
      <protection/>
    </xf>
    <xf numFmtId="0" fontId="4" fillId="0" borderId="37" xfId="48" applyFont="1" applyBorder="1" applyAlignment="1">
      <alignment horizontal="center" vertical="center"/>
      <protection/>
    </xf>
    <xf numFmtId="0" fontId="4" fillId="0" borderId="37" xfId="48" applyFont="1" applyBorder="1" applyAlignment="1">
      <alignment vertical="center"/>
      <protection/>
    </xf>
    <xf numFmtId="0" fontId="14" fillId="0" borderId="0" xfId="48" applyFont="1" applyBorder="1" applyAlignment="1">
      <alignment vertical="center"/>
      <protection/>
    </xf>
    <xf numFmtId="0" fontId="14" fillId="0" borderId="45" xfId="48" applyFont="1" applyBorder="1" applyAlignment="1">
      <alignment vertical="center"/>
      <protection/>
    </xf>
    <xf numFmtId="0" fontId="14" fillId="0" borderId="37" xfId="48" applyFont="1" applyBorder="1" applyAlignment="1">
      <alignment vertical="center"/>
      <protection/>
    </xf>
    <xf numFmtId="0" fontId="14" fillId="0" borderId="28" xfId="48" applyFont="1" applyBorder="1" applyAlignment="1">
      <alignment horizontal="center" vertical="center"/>
      <protection/>
    </xf>
    <xf numFmtId="0" fontId="14" fillId="0" borderId="45" xfId="48" applyFont="1" applyBorder="1" applyAlignment="1">
      <alignment horizontal="center" vertical="center"/>
      <protection/>
    </xf>
    <xf numFmtId="0" fontId="14" fillId="0" borderId="54" xfId="48" applyFont="1" applyBorder="1" applyAlignment="1">
      <alignment horizontal="center" vertical="center"/>
      <protection/>
    </xf>
    <xf numFmtId="0" fontId="14" fillId="0" borderId="0" xfId="48" applyFont="1" applyFill="1" applyBorder="1" applyAlignment="1">
      <alignment horizontal="center" vertical="center" wrapText="1"/>
      <protection/>
    </xf>
    <xf numFmtId="0" fontId="14" fillId="0" borderId="0" xfId="48" applyFont="1" applyBorder="1" applyAlignment="1">
      <alignment horizontal="center" vertical="center"/>
      <protection/>
    </xf>
    <xf numFmtId="0" fontId="14" fillId="0" borderId="37" xfId="48" applyFont="1" applyFill="1" applyBorder="1" applyAlignment="1">
      <alignment horizontal="center" vertical="center" wrapText="1"/>
      <protection/>
    </xf>
    <xf numFmtId="0" fontId="14" fillId="0" borderId="0" xfId="48" applyFont="1" applyFill="1" applyAlignment="1">
      <alignment vertical="center"/>
      <protection/>
    </xf>
    <xf numFmtId="0" fontId="13" fillId="0" borderId="0" xfId="48" applyFont="1" applyBorder="1" applyAlignment="1">
      <alignment vertical="center"/>
      <protection/>
    </xf>
    <xf numFmtId="0" fontId="13" fillId="0" borderId="0" xfId="48" applyFont="1" applyAlignment="1">
      <alignment vertical="center"/>
      <protection/>
    </xf>
    <xf numFmtId="49" fontId="14" fillId="4" borderId="0" xfId="49" applyNumberFormat="1" applyFont="1" applyFill="1" applyAlignment="1" applyProtection="1">
      <alignment vertical="center"/>
      <protection/>
    </xf>
    <xf numFmtId="0" fontId="14" fillId="4" borderId="0" xfId="49" applyFont="1" applyFill="1" applyAlignment="1" applyProtection="1">
      <alignment vertical="center"/>
      <protection/>
    </xf>
    <xf numFmtId="0" fontId="14" fillId="4" borderId="0" xfId="49" applyFont="1" applyFill="1" applyBorder="1" applyAlignment="1" applyProtection="1">
      <alignment vertical="center"/>
      <protection/>
    </xf>
    <xf numFmtId="0" fontId="14" fillId="4" borderId="51" xfId="49" applyFont="1" applyFill="1" applyBorder="1" applyAlignment="1" applyProtection="1">
      <alignment vertical="center"/>
      <protection/>
    </xf>
    <xf numFmtId="0" fontId="2" fillId="4" borderId="0" xfId="50" applyFill="1" applyAlignment="1" applyProtection="1">
      <alignment vertical="center"/>
      <protection/>
    </xf>
    <xf numFmtId="0" fontId="2" fillId="0" borderId="0" xfId="50" applyAlignment="1" applyProtection="1">
      <alignment vertical="center"/>
      <protection/>
    </xf>
    <xf numFmtId="0" fontId="24" fillId="4" borderId="0" xfId="49" applyFont="1" applyFill="1" applyAlignment="1" applyProtection="1">
      <alignment vertical="center"/>
      <protection/>
    </xf>
    <xf numFmtId="0" fontId="14" fillId="4" borderId="0" xfId="49" applyFont="1" applyFill="1" applyAlignment="1" applyProtection="1">
      <alignment vertical="center"/>
      <protection/>
    </xf>
    <xf numFmtId="0" fontId="2" fillId="4" borderId="0" xfId="50" applyFill="1" applyAlignment="1" applyProtection="1">
      <alignment vertical="center"/>
      <protection/>
    </xf>
    <xf numFmtId="0" fontId="2" fillId="0" borderId="0" xfId="50" applyAlignment="1" applyProtection="1">
      <alignment vertical="center"/>
      <protection/>
    </xf>
    <xf numFmtId="0" fontId="26" fillId="4" borderId="0" xfId="49" applyFont="1" applyFill="1" applyAlignment="1" applyProtection="1">
      <alignment vertical="center"/>
      <protection/>
    </xf>
    <xf numFmtId="0" fontId="27" fillId="4" borderId="0" xfId="49" applyFont="1" applyFill="1" applyAlignment="1" applyProtection="1">
      <alignment vertical="center"/>
      <protection/>
    </xf>
    <xf numFmtId="0" fontId="27" fillId="4" borderId="0" xfId="50" applyFont="1" applyFill="1" applyAlignment="1" applyProtection="1">
      <alignment vertical="center"/>
      <protection/>
    </xf>
    <xf numFmtId="0" fontId="27" fillId="0" borderId="0" xfId="50" applyFont="1" applyAlignment="1" applyProtection="1">
      <alignment vertical="center"/>
      <protection/>
    </xf>
    <xf numFmtId="0" fontId="26" fillId="4" borderId="0" xfId="49" applyFont="1" applyFill="1" applyBorder="1" applyAlignment="1" applyProtection="1">
      <alignment vertical="center"/>
      <protection/>
    </xf>
    <xf numFmtId="0" fontId="27" fillId="4" borderId="0" xfId="49" applyFont="1" applyFill="1" applyBorder="1" applyAlignment="1" applyProtection="1">
      <alignment vertical="center"/>
      <protection/>
    </xf>
    <xf numFmtId="0" fontId="26" fillId="0" borderId="55" xfId="49" applyFont="1" applyBorder="1" applyAlignment="1" applyProtection="1">
      <alignment horizontal="center" vertical="center" shrinkToFit="1"/>
      <protection locked="0"/>
    </xf>
    <xf numFmtId="0" fontId="26" fillId="0" borderId="55" xfId="49" applyFont="1" applyFill="1" applyBorder="1" applyAlignment="1" applyProtection="1">
      <alignment horizontal="center" vertical="center" shrinkToFit="1"/>
      <protection locked="0"/>
    </xf>
    <xf numFmtId="0" fontId="26" fillId="0" borderId="56" xfId="52" applyFont="1" applyBorder="1" applyAlignment="1" applyProtection="1">
      <alignment horizontal="center" vertical="center" shrinkToFit="1"/>
      <protection locked="0"/>
    </xf>
    <xf numFmtId="0" fontId="26" fillId="0" borderId="57" xfId="49" applyFont="1" applyBorder="1" applyAlignment="1" applyProtection="1">
      <alignment horizontal="center" vertical="center" shrinkToFit="1"/>
      <protection locked="0"/>
    </xf>
    <xf numFmtId="0" fontId="26" fillId="0" borderId="57" xfId="49" applyFont="1" applyFill="1" applyBorder="1" applyAlignment="1" applyProtection="1">
      <alignment horizontal="center" vertical="center" shrinkToFit="1"/>
      <protection locked="0"/>
    </xf>
    <xf numFmtId="0" fontId="26" fillId="0" borderId="58" xfId="52" applyFont="1" applyBorder="1" applyAlignment="1" applyProtection="1">
      <alignment horizontal="center" vertical="center" shrinkToFit="1"/>
      <protection locked="0"/>
    </xf>
    <xf numFmtId="0" fontId="26" fillId="5" borderId="14" xfId="49" applyFont="1" applyFill="1" applyBorder="1" applyAlignment="1" applyProtection="1">
      <alignment horizontal="center" vertical="center" shrinkToFit="1"/>
      <protection locked="0"/>
    </xf>
    <xf numFmtId="0" fontId="20" fillId="4" borderId="0" xfId="49" applyFont="1" applyFill="1" applyAlignment="1" applyProtection="1">
      <alignment vertical="center"/>
      <protection/>
    </xf>
    <xf numFmtId="0" fontId="26" fillId="0" borderId="59" xfId="49" applyFont="1" applyBorder="1" applyAlignment="1" applyProtection="1">
      <alignment horizontal="center" vertical="center" shrinkToFit="1"/>
      <protection locked="0"/>
    </xf>
    <xf numFmtId="0" fontId="26" fillId="4" borderId="58" xfId="49" applyFont="1" applyFill="1" applyBorder="1" applyAlignment="1" applyProtection="1">
      <alignment horizontal="center" vertical="center" shrinkToFit="1"/>
      <protection locked="0"/>
    </xf>
    <xf numFmtId="0" fontId="2" fillId="4" borderId="0" xfId="50" applyFont="1" applyFill="1" applyAlignment="1" applyProtection="1">
      <alignment vertical="center"/>
      <protection/>
    </xf>
    <xf numFmtId="0" fontId="26" fillId="0" borderId="60" xfId="49" applyFont="1" applyBorder="1" applyAlignment="1" applyProtection="1">
      <alignment horizontal="center" vertical="center" shrinkToFit="1"/>
      <protection locked="0"/>
    </xf>
    <xf numFmtId="0" fontId="26" fillId="4" borderId="0" xfId="49" applyFont="1" applyFill="1" applyBorder="1" applyAlignment="1" applyProtection="1">
      <alignment horizontal="center" vertical="center" shrinkToFit="1"/>
      <protection/>
    </xf>
    <xf numFmtId="0" fontId="26" fillId="4" borderId="0" xfId="49" applyFont="1" applyFill="1" applyBorder="1" applyAlignment="1" applyProtection="1">
      <alignment horizontal="left" vertical="center" shrinkToFit="1"/>
      <protection/>
    </xf>
    <xf numFmtId="177" fontId="26" fillId="4" borderId="0" xfId="49" applyNumberFormat="1" applyFont="1" applyFill="1" applyBorder="1" applyAlignment="1" applyProtection="1">
      <alignment horizontal="right" vertical="center" shrinkToFit="1"/>
      <protection/>
    </xf>
    <xf numFmtId="177" fontId="26" fillId="4" borderId="0" xfId="49" applyNumberFormat="1" applyFont="1" applyFill="1" applyBorder="1" applyAlignment="1" applyProtection="1">
      <alignment horizontal="left" vertical="center" shrinkToFit="1"/>
      <protection/>
    </xf>
    <xf numFmtId="0" fontId="20" fillId="4" borderId="0" xfId="49" applyFont="1" applyFill="1" applyBorder="1" applyAlignment="1" applyProtection="1">
      <alignment vertical="center"/>
      <protection/>
    </xf>
    <xf numFmtId="0" fontId="26" fillId="4" borderId="51" xfId="49" applyFont="1" applyFill="1" applyBorder="1" applyAlignment="1" applyProtection="1">
      <alignment vertical="center"/>
      <protection/>
    </xf>
    <xf numFmtId="0" fontId="26" fillId="4" borderId="51" xfId="49" applyFont="1" applyFill="1" applyBorder="1" applyAlignment="1" applyProtection="1">
      <alignment horizontal="center" vertical="center"/>
      <protection/>
    </xf>
    <xf numFmtId="0" fontId="26" fillId="4" borderId="31" xfId="49" applyFont="1" applyFill="1" applyBorder="1" applyAlignment="1" applyProtection="1">
      <alignment vertical="center"/>
      <protection/>
    </xf>
    <xf numFmtId="0" fontId="26" fillId="4" borderId="9" xfId="49" applyFont="1" applyFill="1" applyBorder="1" applyAlignment="1" applyProtection="1">
      <alignment vertical="center"/>
      <protection/>
    </xf>
    <xf numFmtId="0" fontId="26" fillId="4" borderId="45" xfId="49" applyFont="1" applyFill="1" applyBorder="1" applyAlignment="1" applyProtection="1">
      <alignment vertical="center"/>
      <protection/>
    </xf>
    <xf numFmtId="0" fontId="26" fillId="4" borderId="0" xfId="49" applyFont="1" applyFill="1" applyBorder="1" applyAlignment="1" applyProtection="1">
      <alignment vertical="center"/>
      <protection/>
    </xf>
    <xf numFmtId="0" fontId="26" fillId="4" borderId="53" xfId="49" applyFont="1" applyFill="1" applyBorder="1" applyAlignment="1" applyProtection="1">
      <alignment vertical="center"/>
      <protection/>
    </xf>
    <xf numFmtId="0" fontId="26" fillId="4" borderId="0" xfId="49" applyFont="1" applyFill="1" applyAlignment="1" applyProtection="1">
      <alignment vertical="center"/>
      <protection/>
    </xf>
    <xf numFmtId="0" fontId="26" fillId="4" borderId="0" xfId="49" applyFont="1" applyFill="1" applyBorder="1" applyAlignment="1" applyProtection="1">
      <alignment horizontal="center" vertical="center"/>
      <protection/>
    </xf>
    <xf numFmtId="0" fontId="27" fillId="4" borderId="0" xfId="49" applyFont="1" applyFill="1" applyAlignment="1" applyProtection="1">
      <alignment vertical="center"/>
      <protection/>
    </xf>
    <xf numFmtId="0" fontId="27" fillId="4" borderId="0" xfId="49" applyFont="1" applyFill="1" applyBorder="1" applyAlignment="1" applyProtection="1">
      <alignment horizontal="center" vertical="center"/>
      <protection/>
    </xf>
    <xf numFmtId="0" fontId="27" fillId="4" borderId="7" xfId="49" applyFont="1" applyFill="1" applyBorder="1" applyAlignment="1" applyProtection="1">
      <alignment vertical="center"/>
      <protection/>
    </xf>
    <xf numFmtId="0" fontId="27" fillId="4" borderId="0" xfId="49" applyFont="1" applyFill="1" applyBorder="1" applyAlignment="1" applyProtection="1">
      <alignment vertical="center"/>
      <protection/>
    </xf>
    <xf numFmtId="0" fontId="29" fillId="4" borderId="0" xfId="50" applyFont="1" applyFill="1" applyAlignment="1" applyProtection="1">
      <alignment vertical="center"/>
      <protection/>
    </xf>
    <xf numFmtId="0" fontId="2" fillId="0" borderId="0" xfId="50" applyAlignment="1">
      <alignment vertical="center"/>
      <protection/>
    </xf>
    <xf numFmtId="0" fontId="8" fillId="4" borderId="0" xfId="24" applyFill="1" applyProtection="1">
      <alignment/>
      <protection hidden="1"/>
    </xf>
    <xf numFmtId="0" fontId="8" fillId="4" borderId="0" xfId="24" applyFill="1">
      <alignment/>
      <protection/>
    </xf>
    <xf numFmtId="0" fontId="2" fillId="0" borderId="0" xfId="53" applyFont="1" applyFill="1" applyAlignment="1">
      <alignment vertical="center"/>
      <protection/>
    </xf>
    <xf numFmtId="0" fontId="2" fillId="0" borderId="0" xfId="53" applyFont="1" applyFill="1" applyBorder="1" applyAlignment="1">
      <alignment vertical="center"/>
      <protection/>
    </xf>
    <xf numFmtId="0" fontId="26" fillId="0" borderId="28" xfId="53" applyFont="1" applyFill="1" applyBorder="1" applyAlignment="1">
      <alignment vertical="center"/>
      <protection/>
    </xf>
    <xf numFmtId="0" fontId="2" fillId="0" borderId="45" xfId="53" applyFont="1" applyFill="1" applyBorder="1" applyAlignment="1">
      <alignment vertical="center"/>
      <protection/>
    </xf>
    <xf numFmtId="0" fontId="2" fillId="0" borderId="30" xfId="53" applyFont="1" applyFill="1" applyBorder="1" applyAlignment="1">
      <alignment vertical="center"/>
      <protection/>
    </xf>
    <xf numFmtId="0" fontId="2" fillId="0" borderId="54" xfId="53" applyFont="1" applyFill="1" applyBorder="1" applyAlignment="1">
      <alignment vertical="center"/>
      <protection/>
    </xf>
    <xf numFmtId="178" fontId="4" fillId="0" borderId="0" xfId="53" applyNumberFormat="1" applyFont="1" applyFill="1" applyBorder="1" applyAlignment="1">
      <alignment vertical="center"/>
      <protection/>
    </xf>
    <xf numFmtId="0" fontId="2" fillId="0" borderId="61" xfId="53" applyFont="1" applyFill="1" applyBorder="1" applyAlignment="1">
      <alignment vertical="center"/>
      <protection/>
    </xf>
    <xf numFmtId="0" fontId="2" fillId="4" borderId="28" xfId="53" applyFont="1" applyFill="1" applyBorder="1" applyAlignment="1">
      <alignment vertical="center"/>
      <protection/>
    </xf>
    <xf numFmtId="0" fontId="2" fillId="4" borderId="45" xfId="53" applyFont="1" applyFill="1" applyBorder="1" applyAlignment="1">
      <alignment vertical="center"/>
      <protection/>
    </xf>
    <xf numFmtId="0" fontId="2" fillId="4" borderId="30" xfId="53" applyFont="1" applyFill="1" applyBorder="1" applyAlignment="1">
      <alignment vertical="center"/>
      <protection/>
    </xf>
    <xf numFmtId="0" fontId="2" fillId="4" borderId="27" xfId="53" applyFont="1" applyFill="1" applyBorder="1" applyAlignment="1">
      <alignment vertical="center"/>
      <protection/>
    </xf>
    <xf numFmtId="0" fontId="2" fillId="4" borderId="31" xfId="53" applyFont="1" applyFill="1" applyBorder="1" applyAlignment="1">
      <alignment vertical="center"/>
      <protection/>
    </xf>
    <xf numFmtId="0" fontId="2" fillId="4" borderId="32" xfId="53" applyFont="1" applyFill="1" applyBorder="1" applyAlignment="1">
      <alignment vertical="center"/>
      <protection/>
    </xf>
    <xf numFmtId="178" fontId="4" fillId="4" borderId="26" xfId="53" applyNumberFormat="1" applyFont="1" applyFill="1" applyBorder="1" applyAlignment="1">
      <alignment vertical="center"/>
      <protection/>
    </xf>
    <xf numFmtId="178" fontId="4" fillId="4" borderId="37" xfId="53" applyNumberFormat="1" applyFont="1" applyFill="1" applyBorder="1" applyAlignment="1">
      <alignment vertical="center"/>
      <protection/>
    </xf>
    <xf numFmtId="178" fontId="4" fillId="4" borderId="33" xfId="53" applyNumberFormat="1" applyFont="1" applyFill="1" applyBorder="1" applyAlignment="1">
      <alignment vertical="center"/>
      <protection/>
    </xf>
    <xf numFmtId="178" fontId="4" fillId="4" borderId="24" xfId="53" applyNumberFormat="1" applyFont="1" applyFill="1" applyBorder="1" applyAlignment="1">
      <alignment horizontal="center" vertical="center"/>
      <protection/>
    </xf>
    <xf numFmtId="178" fontId="14" fillId="4" borderId="62" xfId="53" applyNumberFormat="1" applyFont="1" applyFill="1" applyBorder="1" applyAlignment="1">
      <alignment horizontal="center" vertical="center"/>
      <protection/>
    </xf>
    <xf numFmtId="178" fontId="4" fillId="4" borderId="35" xfId="53" applyNumberFormat="1" applyFont="1" applyFill="1" applyBorder="1" applyAlignment="1">
      <alignment horizontal="center" vertical="center"/>
      <protection/>
    </xf>
    <xf numFmtId="177" fontId="4" fillId="4" borderId="34" xfId="54" applyNumberFormat="1" applyFont="1" applyFill="1" applyBorder="1" applyAlignment="1">
      <alignment horizontal="right" vertical="center" wrapText="1"/>
      <protection/>
    </xf>
    <xf numFmtId="177" fontId="4" fillId="4" borderId="34" xfId="54" applyNumberFormat="1" applyFont="1" applyFill="1" applyBorder="1" applyAlignment="1">
      <alignment horizontal="right" vertical="center"/>
      <protection/>
    </xf>
    <xf numFmtId="177" fontId="4" fillId="4" borderId="26" xfId="54" applyNumberFormat="1" applyFont="1" applyFill="1" applyBorder="1" applyAlignment="1">
      <alignment horizontal="right" vertical="center"/>
      <protection/>
    </xf>
    <xf numFmtId="188" fontId="4" fillId="4" borderId="63" xfId="54" applyNumberFormat="1" applyFont="1" applyFill="1" applyBorder="1" applyAlignment="1">
      <alignment horizontal="right" vertical="center"/>
      <protection/>
    </xf>
    <xf numFmtId="177" fontId="4" fillId="4" borderId="24" xfId="54" applyNumberFormat="1" applyFont="1" applyFill="1" applyBorder="1" applyAlignment="1">
      <alignment horizontal="right" vertical="center" wrapText="1"/>
      <protection/>
    </xf>
    <xf numFmtId="177" fontId="4" fillId="4" borderId="24" xfId="54" applyNumberFormat="1" applyFont="1" applyFill="1" applyBorder="1" applyAlignment="1">
      <alignment horizontal="right" vertical="center"/>
      <protection/>
    </xf>
    <xf numFmtId="177" fontId="4" fillId="4" borderId="27" xfId="54" applyNumberFormat="1" applyFont="1" applyFill="1" applyBorder="1" applyAlignment="1">
      <alignment horizontal="right" vertical="center"/>
      <protection/>
    </xf>
    <xf numFmtId="188" fontId="4" fillId="4" borderId="35" xfId="54" applyNumberFormat="1" applyFont="1" applyFill="1" applyBorder="1" applyAlignment="1">
      <alignment horizontal="right" vertical="center"/>
      <protection/>
    </xf>
    <xf numFmtId="190" fontId="4" fillId="0" borderId="0" xfId="53" applyNumberFormat="1" applyFont="1" applyFill="1" applyBorder="1" applyAlignment="1">
      <alignment vertical="center"/>
      <protection/>
    </xf>
    <xf numFmtId="178" fontId="4" fillId="0" borderId="27" xfId="53" applyNumberFormat="1" applyFont="1" applyFill="1" applyBorder="1" applyAlignment="1">
      <alignment vertical="center"/>
      <protection/>
    </xf>
    <xf numFmtId="178" fontId="4" fillId="0" borderId="31" xfId="53" applyNumberFormat="1" applyFont="1" applyFill="1" applyBorder="1" applyAlignment="1">
      <alignment vertical="center"/>
      <protection/>
    </xf>
    <xf numFmtId="178" fontId="4" fillId="0" borderId="32" xfId="53" applyNumberFormat="1" applyFont="1" applyFill="1" applyBorder="1" applyAlignment="1">
      <alignment vertical="center"/>
      <protection/>
    </xf>
    <xf numFmtId="178" fontId="4" fillId="0" borderId="24" xfId="53" applyNumberFormat="1" applyFont="1" applyFill="1" applyBorder="1" applyAlignment="1">
      <alignment horizontal="center" vertical="center"/>
      <protection/>
    </xf>
    <xf numFmtId="178" fontId="4" fillId="0" borderId="62" xfId="53" applyNumberFormat="1" applyFont="1" applyFill="1" applyBorder="1" applyAlignment="1">
      <alignment horizontal="center" vertical="center"/>
      <protection/>
    </xf>
    <xf numFmtId="178" fontId="4" fillId="0" borderId="35" xfId="53" applyNumberFormat="1" applyFont="1" applyFill="1" applyBorder="1" applyAlignment="1">
      <alignment horizontal="center" vertical="center"/>
      <protection/>
    </xf>
    <xf numFmtId="178" fontId="4" fillId="0" borderId="0" xfId="53" applyNumberFormat="1" applyFont="1" applyFill="1" applyBorder="1" applyAlignment="1">
      <alignment horizontal="center" vertical="center"/>
      <protection/>
    </xf>
    <xf numFmtId="178" fontId="4" fillId="0" borderId="54" xfId="53" applyNumberFormat="1" applyFont="1" applyFill="1" applyBorder="1" applyAlignment="1">
      <alignment vertical="center"/>
      <protection/>
    </xf>
    <xf numFmtId="191" fontId="9" fillId="0" borderId="24" xfId="53" applyNumberFormat="1" applyFont="1" applyFill="1" applyBorder="1" applyAlignment="1">
      <alignment horizontal="right" vertical="center" shrinkToFit="1"/>
      <protection/>
    </xf>
    <xf numFmtId="191" fontId="9" fillId="0" borderId="62" xfId="53" applyNumberFormat="1" applyFont="1" applyFill="1" applyBorder="1" applyAlignment="1">
      <alignment horizontal="right" vertical="center" shrinkToFit="1"/>
      <protection/>
    </xf>
    <xf numFmtId="191" fontId="4" fillId="0" borderId="35" xfId="53" applyNumberFormat="1" applyFont="1" applyFill="1" applyBorder="1" applyAlignment="1">
      <alignment horizontal="right" vertical="center" shrinkToFit="1"/>
      <protection/>
    </xf>
    <xf numFmtId="178" fontId="4" fillId="0" borderId="61" xfId="53" applyNumberFormat="1" applyFont="1" applyFill="1" applyBorder="1" applyAlignment="1">
      <alignment vertical="center"/>
      <protection/>
    </xf>
    <xf numFmtId="178" fontId="4" fillId="0" borderId="0" xfId="53" applyNumberFormat="1" applyFont="1" applyFill="1" applyAlignment="1">
      <alignment vertical="center"/>
      <protection/>
    </xf>
    <xf numFmtId="188" fontId="9" fillId="0" borderId="24" xfId="53" applyNumberFormat="1" applyFont="1" applyFill="1" applyBorder="1" applyAlignment="1">
      <alignment horizontal="right" vertical="center" shrinkToFit="1"/>
      <protection/>
    </xf>
    <xf numFmtId="188" fontId="9" fillId="0" borderId="62" xfId="53" applyNumberFormat="1" applyFont="1" applyFill="1" applyBorder="1" applyAlignment="1">
      <alignment horizontal="right" vertical="center" shrinkToFit="1"/>
      <protection/>
    </xf>
    <xf numFmtId="188" fontId="4" fillId="0" borderId="35" xfId="53" applyNumberFormat="1" applyFont="1" applyFill="1" applyBorder="1" applyAlignment="1">
      <alignment horizontal="right" vertical="center" shrinkToFit="1"/>
      <protection/>
    </xf>
    <xf numFmtId="178" fontId="4" fillId="0" borderId="26" xfId="53" applyNumberFormat="1" applyFont="1" applyFill="1" applyBorder="1" applyAlignment="1">
      <alignment vertical="center"/>
      <protection/>
    </xf>
    <xf numFmtId="178" fontId="4" fillId="0" borderId="37" xfId="53" applyNumberFormat="1" applyFont="1" applyFill="1" applyBorder="1" applyAlignment="1">
      <alignment vertical="center"/>
      <protection/>
    </xf>
    <xf numFmtId="190" fontId="4" fillId="0" borderId="37" xfId="53" applyNumberFormat="1" applyFont="1" applyFill="1" applyBorder="1" applyAlignment="1">
      <alignment vertical="center"/>
      <protection/>
    </xf>
    <xf numFmtId="178" fontId="4" fillId="0" borderId="33" xfId="53" applyNumberFormat="1" applyFont="1" applyFill="1" applyBorder="1" applyAlignment="1">
      <alignment vertical="center"/>
      <protection/>
    </xf>
    <xf numFmtId="0" fontId="2" fillId="0" borderId="30" xfId="53" applyFont="1" applyFill="1" applyBorder="1" applyAlignment="1">
      <alignment/>
      <protection/>
    </xf>
    <xf numFmtId="0" fontId="2" fillId="0" borderId="61" xfId="53" applyFont="1" applyFill="1" applyBorder="1" applyAlignment="1">
      <alignment/>
      <protection/>
    </xf>
    <xf numFmtId="177" fontId="4" fillId="4" borderId="24" xfId="53" applyNumberFormat="1" applyFont="1" applyFill="1" applyBorder="1" applyAlignment="1">
      <alignment horizontal="right" vertical="center"/>
      <protection/>
    </xf>
    <xf numFmtId="177" fontId="4" fillId="4" borderId="62" xfId="53" applyNumberFormat="1" applyFont="1" applyFill="1" applyBorder="1" applyAlignment="1">
      <alignment horizontal="right" vertical="center"/>
      <protection/>
    </xf>
    <xf numFmtId="188" fontId="4" fillId="4" borderId="35" xfId="53" applyNumberFormat="1" applyFont="1" applyFill="1" applyBorder="1" applyAlignment="1">
      <alignment horizontal="right" vertical="center"/>
      <protection/>
    </xf>
    <xf numFmtId="177" fontId="4" fillId="0" borderId="24" xfId="53" applyNumberFormat="1" applyFont="1" applyFill="1" applyBorder="1" applyAlignment="1">
      <alignment horizontal="right" vertical="center"/>
      <protection/>
    </xf>
    <xf numFmtId="177" fontId="4" fillId="0" borderId="62" xfId="53" applyNumberFormat="1" applyFont="1" applyFill="1" applyBorder="1" applyAlignment="1">
      <alignment horizontal="right" vertical="center"/>
      <protection/>
    </xf>
    <xf numFmtId="188" fontId="4" fillId="0" borderId="35" xfId="53" applyNumberFormat="1" applyFont="1" applyFill="1" applyBorder="1" applyAlignment="1">
      <alignment horizontal="right" vertical="center"/>
      <protection/>
    </xf>
    <xf numFmtId="177" fontId="4" fillId="4" borderId="24" xfId="53" applyNumberFormat="1" applyFont="1" applyFill="1" applyBorder="1" applyAlignment="1">
      <alignment horizontal="right" vertical="center" wrapText="1"/>
      <protection/>
    </xf>
    <xf numFmtId="177" fontId="4" fillId="4" borderId="62" xfId="53" applyNumberFormat="1" applyFont="1" applyFill="1" applyBorder="1" applyAlignment="1">
      <alignment horizontal="right" vertical="center" wrapText="1"/>
      <protection/>
    </xf>
    <xf numFmtId="188" fontId="4" fillId="4" borderId="35" xfId="53" applyNumberFormat="1" applyFont="1" applyFill="1" applyBorder="1" applyAlignment="1">
      <alignment horizontal="right" vertical="center" wrapText="1"/>
      <protection/>
    </xf>
    <xf numFmtId="0" fontId="4" fillId="0" borderId="0" xfId="53" applyFont="1" applyFill="1" applyBorder="1" applyAlignment="1">
      <alignment/>
      <protection/>
    </xf>
    <xf numFmtId="0" fontId="2" fillId="0" borderId="0" xfId="53" applyFont="1" applyFill="1" applyBorder="1" applyAlignment="1">
      <alignment/>
      <protection/>
    </xf>
    <xf numFmtId="190" fontId="4" fillId="0" borderId="45" xfId="53" applyNumberFormat="1" applyFont="1" applyFill="1" applyBorder="1" applyAlignment="1">
      <alignment vertical="center"/>
      <protection/>
    </xf>
    <xf numFmtId="0" fontId="2" fillId="0" borderId="37" xfId="53" applyFont="1" applyFill="1" applyBorder="1" applyAlignment="1">
      <alignment vertical="center"/>
      <protection/>
    </xf>
    <xf numFmtId="0" fontId="26" fillId="0" borderId="54" xfId="53" applyFont="1" applyFill="1" applyBorder="1" applyAlignment="1">
      <alignment vertical="center"/>
      <protection/>
    </xf>
    <xf numFmtId="0" fontId="2" fillId="0" borderId="37" xfId="54" applyFont="1" applyFill="1" applyBorder="1" applyAlignment="1">
      <alignment vertical="center"/>
      <protection/>
    </xf>
    <xf numFmtId="190" fontId="4" fillId="0" borderId="37" xfId="54" applyNumberFormat="1" applyFont="1" applyFill="1" applyBorder="1" applyAlignment="1">
      <alignment vertical="center"/>
      <protection/>
    </xf>
    <xf numFmtId="178" fontId="9" fillId="0" borderId="28" xfId="55" applyNumberFormat="1" applyFont="1" applyBorder="1" applyAlignment="1">
      <alignment vertical="center"/>
      <protection/>
    </xf>
    <xf numFmtId="178" fontId="9" fillId="0" borderId="30" xfId="55" applyNumberFormat="1" applyFont="1" applyBorder="1" applyAlignment="1">
      <alignment vertical="center"/>
      <protection/>
    </xf>
    <xf numFmtId="178" fontId="9" fillId="0" borderId="26" xfId="55" applyNumberFormat="1" applyFont="1" applyBorder="1" applyAlignment="1">
      <alignment vertical="center"/>
      <protection/>
    </xf>
    <xf numFmtId="178" fontId="9" fillId="0" borderId="33" xfId="55" applyNumberFormat="1" applyFont="1" applyBorder="1" applyAlignment="1">
      <alignment vertical="center"/>
      <protection/>
    </xf>
    <xf numFmtId="178" fontId="9" fillId="0" borderId="28" xfId="55" applyNumberFormat="1" applyFont="1" applyBorder="1" applyAlignment="1">
      <alignment horizontal="center" vertical="center"/>
      <protection/>
    </xf>
    <xf numFmtId="178" fontId="9" fillId="0" borderId="35" xfId="55" applyNumberFormat="1" applyFont="1" applyBorder="1" applyAlignment="1">
      <alignment horizontal="center" vertical="center" wrapText="1"/>
      <protection/>
    </xf>
    <xf numFmtId="178" fontId="13" fillId="0" borderId="36" xfId="55" applyNumberFormat="1" applyFont="1" applyBorder="1" applyAlignment="1">
      <alignment horizontal="center" vertical="center"/>
      <protection/>
    </xf>
    <xf numFmtId="178" fontId="9" fillId="0" borderId="37" xfId="55" applyNumberFormat="1" applyFont="1" applyBorder="1" applyAlignment="1">
      <alignment horizontal="center" vertical="center" wrapText="1"/>
      <protection/>
    </xf>
    <xf numFmtId="178" fontId="9" fillId="0" borderId="24" xfId="55" applyNumberFormat="1" applyFont="1" applyBorder="1" applyAlignment="1">
      <alignment horizontal="center" vertical="center"/>
      <protection/>
    </xf>
    <xf numFmtId="177" fontId="9" fillId="0" borderId="11" xfId="56" applyNumberFormat="1" applyFont="1" applyFill="1" applyBorder="1" applyAlignment="1">
      <alignment horizontal="right" vertical="center"/>
      <protection/>
    </xf>
    <xf numFmtId="177" fontId="9" fillId="0" borderId="28" xfId="56" applyNumberFormat="1" applyFont="1" applyFill="1" applyBorder="1" applyAlignment="1">
      <alignment horizontal="right" vertical="center"/>
      <protection/>
    </xf>
    <xf numFmtId="188" fontId="9" fillId="0" borderId="38" xfId="56" applyNumberFormat="1" applyFont="1" applyFill="1" applyBorder="1" applyAlignment="1">
      <alignment horizontal="right" vertical="center"/>
      <protection/>
    </xf>
    <xf numFmtId="177" fontId="9" fillId="0" borderId="36" xfId="56" applyNumberFormat="1" applyFont="1" applyFill="1" applyBorder="1" applyAlignment="1">
      <alignment horizontal="right" vertical="center"/>
      <protection/>
    </xf>
    <xf numFmtId="188" fontId="9" fillId="0" borderId="39" xfId="56" applyNumberFormat="1" applyFont="1" applyFill="1" applyBorder="1" applyAlignment="1">
      <alignment horizontal="right" vertical="center"/>
      <protection/>
    </xf>
    <xf numFmtId="188" fontId="9" fillId="0" borderId="11" xfId="56" applyNumberFormat="1" applyFont="1" applyBorder="1" applyAlignment="1">
      <alignment horizontal="right" vertical="center"/>
      <protection/>
    </xf>
    <xf numFmtId="178" fontId="9" fillId="0" borderId="26" xfId="55" applyNumberFormat="1" applyFont="1" applyBorder="1" applyAlignment="1">
      <alignment horizontal="center" vertical="center"/>
      <protection/>
    </xf>
    <xf numFmtId="178" fontId="9" fillId="0" borderId="40" xfId="55" applyNumberFormat="1" applyFont="1" applyBorder="1" applyAlignment="1">
      <alignment horizontal="center" vertical="center"/>
      <protection/>
    </xf>
    <xf numFmtId="177" fontId="9" fillId="0" borderId="41" xfId="56" applyNumberFormat="1" applyFont="1" applyFill="1" applyBorder="1" applyAlignment="1">
      <alignment horizontal="right" vertical="center"/>
      <protection/>
    </xf>
    <xf numFmtId="177" fontId="9" fillId="0" borderId="42" xfId="56" applyNumberFormat="1" applyFont="1" applyFill="1" applyBorder="1" applyAlignment="1">
      <alignment horizontal="right" vertical="center"/>
      <protection/>
    </xf>
    <xf numFmtId="188" fontId="9" fillId="0" borderId="40" xfId="56" applyNumberFormat="1" applyFont="1" applyFill="1" applyBorder="1" applyAlignment="1">
      <alignment horizontal="right" vertical="center"/>
      <protection/>
    </xf>
    <xf numFmtId="177" fontId="9" fillId="0" borderId="43" xfId="56" applyNumberFormat="1" applyFont="1" applyFill="1" applyBorder="1" applyAlignment="1">
      <alignment horizontal="right" vertical="center"/>
      <protection/>
    </xf>
    <xf numFmtId="188" fontId="9" fillId="0" borderId="44" xfId="56" applyNumberFormat="1" applyFont="1" applyFill="1" applyBorder="1" applyAlignment="1">
      <alignment horizontal="right" vertical="center"/>
      <protection/>
    </xf>
    <xf numFmtId="188" fontId="9" fillId="0" borderId="41" xfId="56" applyNumberFormat="1" applyFont="1" applyBorder="1" applyAlignment="1">
      <alignment horizontal="right" vertical="center"/>
      <protection/>
    </xf>
    <xf numFmtId="177" fontId="9" fillId="0" borderId="41" xfId="56" applyNumberFormat="1" applyFont="1" applyFill="1" applyBorder="1" applyAlignment="1">
      <alignment horizontal="right" vertical="center" wrapText="1"/>
      <protection/>
    </xf>
    <xf numFmtId="178" fontId="9" fillId="0" borderId="30" xfId="55" applyNumberFormat="1" applyFont="1" applyBorder="1" applyAlignment="1">
      <alignment horizontal="center" vertical="center"/>
      <protection/>
    </xf>
    <xf numFmtId="177" fontId="9" fillId="0" borderId="11" xfId="56" applyNumberFormat="1" applyFont="1" applyBorder="1" applyAlignment="1">
      <alignment horizontal="right" vertical="center"/>
      <protection/>
    </xf>
    <xf numFmtId="177" fontId="9" fillId="0" borderId="28" xfId="56" applyNumberFormat="1" applyFont="1" applyBorder="1" applyAlignment="1">
      <alignment horizontal="right" vertical="center"/>
      <protection/>
    </xf>
    <xf numFmtId="188" fontId="9" fillId="0" borderId="38" xfId="56" applyNumberFormat="1" applyFont="1" applyBorder="1" applyAlignment="1">
      <alignment horizontal="right" vertical="center"/>
      <protection/>
    </xf>
    <xf numFmtId="177" fontId="9" fillId="0" borderId="36" xfId="56" applyNumberFormat="1" applyFont="1" applyBorder="1" applyAlignment="1">
      <alignment horizontal="right" vertical="center"/>
      <protection/>
    </xf>
    <xf numFmtId="188" fontId="9" fillId="0" borderId="45" xfId="56" applyNumberFormat="1" applyFont="1" applyBorder="1" applyAlignment="1">
      <alignment horizontal="right" vertical="center"/>
      <protection/>
    </xf>
    <xf numFmtId="0" fontId="2" fillId="0" borderId="26" xfId="53" applyFont="1" applyFill="1" applyBorder="1" applyAlignment="1">
      <alignment vertical="center"/>
      <protection/>
    </xf>
    <xf numFmtId="0" fontId="2" fillId="0" borderId="33" xfId="53" applyFont="1" applyFill="1" applyBorder="1" applyAlignment="1">
      <alignment vertical="center"/>
      <protection/>
    </xf>
    <xf numFmtId="0" fontId="19" fillId="0" borderId="0" xfId="45" applyNumberFormat="1" applyFont="1" applyFill="1" applyBorder="1" applyAlignment="1" applyProtection="1">
      <alignment horizontal="left" vertical="center" wrapText="1"/>
      <protection hidden="1"/>
    </xf>
    <xf numFmtId="186" fontId="14" fillId="0" borderId="0" xfId="45" applyNumberFormat="1" applyFont="1" applyFill="1" applyBorder="1" applyAlignment="1" applyProtection="1">
      <alignment horizontal="center" vertical="center"/>
      <protection hidden="1"/>
    </xf>
    <xf numFmtId="0" fontId="14" fillId="0" borderId="0" xfId="45" applyFont="1" applyFill="1" applyBorder="1" applyAlignment="1" applyProtection="1">
      <alignment horizontal="center" vertical="center"/>
      <protection hidden="1"/>
    </xf>
    <xf numFmtId="0" fontId="14" fillId="0" borderId="0" xfId="45" applyFont="1" applyFill="1" applyBorder="1" applyAlignment="1">
      <alignment horizontal="center" vertical="center"/>
      <protection/>
    </xf>
    <xf numFmtId="49" fontId="14" fillId="0" borderId="0" xfId="45" applyNumberFormat="1" applyFont="1" applyFill="1" applyBorder="1" applyAlignment="1">
      <alignment horizontal="center" vertical="center"/>
      <protection/>
    </xf>
    <xf numFmtId="181" fontId="14" fillId="0" borderId="29" xfId="45" applyNumberFormat="1" applyFont="1" applyFill="1" applyBorder="1" applyAlignment="1">
      <alignment horizontal="right" vertical="center"/>
      <protection/>
    </xf>
    <xf numFmtId="181" fontId="14" fillId="0" borderId="64" xfId="45" applyNumberFormat="1" applyFont="1" applyFill="1" applyBorder="1" applyAlignment="1">
      <alignment horizontal="right" vertical="center"/>
      <protection/>
    </xf>
    <xf numFmtId="181" fontId="14" fillId="0" borderId="65" xfId="45" applyNumberFormat="1" applyFont="1" applyFill="1" applyBorder="1" applyAlignment="1">
      <alignment horizontal="right" vertical="center"/>
      <protection/>
    </xf>
    <xf numFmtId="0" fontId="13" fillId="0" borderId="50" xfId="34" applyFont="1" applyFill="1" applyBorder="1" applyAlignment="1">
      <alignment horizontal="left" vertical="center"/>
      <protection/>
    </xf>
    <xf numFmtId="0" fontId="13" fillId="0" borderId="51" xfId="34" applyFont="1" applyFill="1" applyBorder="1" applyAlignment="1">
      <alignment horizontal="left" vertical="center"/>
      <protection/>
    </xf>
    <xf numFmtId="0" fontId="13" fillId="0" borderId="52" xfId="34" applyFont="1" applyFill="1" applyBorder="1" applyAlignment="1">
      <alignment horizontal="left" vertical="center"/>
      <protection/>
    </xf>
    <xf numFmtId="181" fontId="14" fillId="0" borderId="7" xfId="45" applyNumberFormat="1" applyFont="1" applyFill="1" applyBorder="1" applyAlignment="1">
      <alignment horizontal="right" vertical="center"/>
      <protection/>
    </xf>
    <xf numFmtId="181" fontId="14" fillId="0" borderId="0" xfId="45" applyNumberFormat="1" applyFont="1" applyFill="1" applyBorder="1" applyAlignment="1">
      <alignment horizontal="right" vertical="center"/>
      <protection/>
    </xf>
    <xf numFmtId="181" fontId="14" fillId="0" borderId="53" xfId="45" applyNumberFormat="1" applyFont="1" applyFill="1" applyBorder="1" applyAlignment="1">
      <alignment horizontal="right" vertical="center"/>
      <protection/>
    </xf>
    <xf numFmtId="0" fontId="14" fillId="0" borderId="27" xfId="45" applyFont="1" applyFill="1" applyBorder="1" applyAlignment="1">
      <alignment vertical="center"/>
      <protection/>
    </xf>
    <xf numFmtId="0" fontId="14" fillId="0" borderId="31" xfId="45" applyFont="1" applyFill="1" applyBorder="1" applyAlignment="1">
      <alignment vertical="center"/>
      <protection/>
    </xf>
    <xf numFmtId="0" fontId="14" fillId="0" borderId="32" xfId="45" applyFont="1" applyFill="1" applyBorder="1" applyAlignment="1">
      <alignment vertical="center"/>
      <protection/>
    </xf>
    <xf numFmtId="178" fontId="14" fillId="0" borderId="27" xfId="45" applyNumberFormat="1" applyFont="1" applyFill="1" applyBorder="1" applyAlignment="1">
      <alignment horizontal="right" vertical="center"/>
      <protection/>
    </xf>
    <xf numFmtId="178" fontId="14" fillId="0" borderId="31" xfId="45" applyNumberFormat="1" applyFont="1" applyFill="1" applyBorder="1" applyAlignment="1">
      <alignment horizontal="right" vertical="center"/>
      <protection/>
    </xf>
    <xf numFmtId="178" fontId="14" fillId="0" borderId="32" xfId="45" applyNumberFormat="1" applyFont="1" applyFill="1" applyBorder="1" applyAlignment="1">
      <alignment horizontal="right" vertical="center"/>
      <protection/>
    </xf>
    <xf numFmtId="178" fontId="14" fillId="0" borderId="66" xfId="45" applyNumberFormat="1" applyFont="1" applyFill="1" applyBorder="1" applyAlignment="1">
      <alignment horizontal="right" vertical="center"/>
      <protection/>
    </xf>
    <xf numFmtId="0" fontId="13" fillId="0" borderId="7" xfId="34" applyFont="1" applyFill="1" applyBorder="1" applyAlignment="1">
      <alignment horizontal="left" vertical="center"/>
      <protection/>
    </xf>
    <xf numFmtId="0" fontId="13" fillId="0" borderId="0" xfId="34" applyFont="1" applyFill="1" applyBorder="1" applyAlignment="1">
      <alignment horizontal="left" vertical="center"/>
      <protection/>
    </xf>
    <xf numFmtId="0" fontId="13" fillId="0" borderId="53" xfId="34" applyFont="1" applyFill="1" applyBorder="1" applyAlignment="1">
      <alignment horizontal="left" vertical="center"/>
      <protection/>
    </xf>
    <xf numFmtId="0" fontId="13" fillId="0" borderId="46" xfId="34" applyFont="1" applyFill="1" applyBorder="1" applyAlignment="1">
      <alignment horizontal="center" vertical="center" wrapText="1"/>
      <protection/>
    </xf>
    <xf numFmtId="0" fontId="13" fillId="0" borderId="47" xfId="34" applyFont="1" applyFill="1" applyBorder="1" applyAlignment="1">
      <alignment horizontal="center" vertical="center" wrapText="1"/>
      <protection/>
    </xf>
    <xf numFmtId="0" fontId="13" fillId="0" borderId="48" xfId="34" applyFont="1" applyFill="1" applyBorder="1" applyAlignment="1">
      <alignment horizontal="center" vertical="center" wrapText="1"/>
      <protection/>
    </xf>
    <xf numFmtId="0" fontId="13" fillId="0" borderId="7" xfId="34" applyFont="1" applyFill="1" applyBorder="1" applyAlignment="1">
      <alignment horizontal="center" vertical="center" wrapText="1"/>
      <protection/>
    </xf>
    <xf numFmtId="0" fontId="13" fillId="0" borderId="0" xfId="34" applyFont="1" applyFill="1" applyBorder="1" applyAlignment="1">
      <alignment horizontal="center" vertical="center" wrapText="1"/>
      <protection/>
    </xf>
    <xf numFmtId="0" fontId="13" fillId="0" borderId="53" xfId="34" applyFont="1" applyFill="1" applyBorder="1" applyAlignment="1">
      <alignment horizontal="center" vertical="center" wrapText="1"/>
      <protection/>
    </xf>
    <xf numFmtId="0" fontId="13" fillId="0" borderId="50" xfId="34" applyFont="1" applyFill="1" applyBorder="1" applyAlignment="1">
      <alignment horizontal="center" vertical="center" wrapText="1"/>
      <protection/>
    </xf>
    <xf numFmtId="0" fontId="13" fillId="0" borderId="51" xfId="34" applyFont="1" applyFill="1" applyBorder="1" applyAlignment="1">
      <alignment horizontal="center" vertical="center" wrapText="1"/>
      <protection/>
    </xf>
    <xf numFmtId="0" fontId="13" fillId="0" borderId="52" xfId="34" applyFont="1" applyFill="1" applyBorder="1" applyAlignment="1">
      <alignment horizontal="center" vertical="center" wrapText="1"/>
      <protection/>
    </xf>
    <xf numFmtId="0" fontId="13" fillId="0" borderId="46" xfId="34" applyFont="1" applyFill="1" applyBorder="1" applyAlignment="1">
      <alignment horizontal="left" vertical="center"/>
      <protection/>
    </xf>
    <xf numFmtId="0" fontId="13" fillId="0" borderId="47" xfId="34" applyFont="1" applyFill="1" applyBorder="1" applyAlignment="1">
      <alignment horizontal="left" vertical="center"/>
      <protection/>
    </xf>
    <xf numFmtId="0" fontId="13" fillId="0" borderId="48" xfId="34" applyFont="1" applyFill="1" applyBorder="1" applyAlignment="1">
      <alignment horizontal="left" vertical="center"/>
      <protection/>
    </xf>
    <xf numFmtId="178" fontId="14" fillId="0" borderId="46" xfId="45" applyNumberFormat="1" applyFont="1" applyFill="1" applyBorder="1" applyAlignment="1">
      <alignment horizontal="right" vertical="center"/>
      <protection/>
    </xf>
    <xf numFmtId="178" fontId="14" fillId="0" borderId="47" xfId="45" applyNumberFormat="1" applyFont="1" applyFill="1" applyBorder="1" applyAlignment="1">
      <alignment horizontal="right" vertical="center"/>
      <protection/>
    </xf>
    <xf numFmtId="178" fontId="14" fillId="0" borderId="48" xfId="45" applyNumberFormat="1" applyFont="1" applyFill="1" applyBorder="1" applyAlignment="1">
      <alignment horizontal="right" vertical="center"/>
      <protection/>
    </xf>
    <xf numFmtId="0" fontId="19" fillId="0" borderId="0" xfId="45" applyFont="1" applyFill="1" applyBorder="1" applyAlignment="1">
      <alignment horizontal="left" vertical="center" wrapText="1"/>
      <protection/>
    </xf>
    <xf numFmtId="0" fontId="19" fillId="0" borderId="53" xfId="45" applyFont="1" applyFill="1" applyBorder="1" applyAlignment="1">
      <alignment horizontal="left" vertical="center" wrapText="1"/>
      <protection/>
    </xf>
    <xf numFmtId="178" fontId="14" fillId="0" borderId="7" xfId="45" applyNumberFormat="1" applyFont="1" applyFill="1" applyBorder="1" applyAlignment="1">
      <alignment horizontal="right" vertical="center"/>
      <protection/>
    </xf>
    <xf numFmtId="178" fontId="14" fillId="0" borderId="0" xfId="45" applyNumberFormat="1" applyFont="1" applyFill="1" applyBorder="1" applyAlignment="1">
      <alignment horizontal="right" vertical="center"/>
      <protection/>
    </xf>
    <xf numFmtId="178" fontId="14" fillId="0" borderId="53" xfId="45" applyNumberFormat="1" applyFont="1" applyFill="1" applyBorder="1" applyAlignment="1">
      <alignment horizontal="right" vertical="center"/>
      <protection/>
    </xf>
    <xf numFmtId="178" fontId="14" fillId="0" borderId="50" xfId="45" applyNumberFormat="1" applyFont="1" applyFill="1" applyBorder="1" applyAlignment="1">
      <alignment horizontal="right" vertical="center"/>
      <protection/>
    </xf>
    <xf numFmtId="178" fontId="14" fillId="0" borderId="51" xfId="45" applyNumberFormat="1" applyFont="1" applyFill="1" applyBorder="1" applyAlignment="1">
      <alignment horizontal="right" vertical="center"/>
      <protection/>
    </xf>
    <xf numFmtId="178" fontId="14" fillId="0" borderId="52" xfId="45" applyNumberFormat="1" applyFont="1" applyFill="1" applyBorder="1" applyAlignment="1">
      <alignment horizontal="right" vertical="center"/>
      <protection/>
    </xf>
    <xf numFmtId="0" fontId="14" fillId="0" borderId="50" xfId="45" applyFont="1" applyFill="1" applyBorder="1" applyAlignment="1">
      <alignment horizontal="left" vertical="center"/>
      <protection/>
    </xf>
    <xf numFmtId="0" fontId="14" fillId="0" borderId="51" xfId="45" applyFont="1" applyFill="1" applyBorder="1" applyAlignment="1">
      <alignment horizontal="left" vertical="center"/>
      <protection/>
    </xf>
    <xf numFmtId="0" fontId="14" fillId="0" borderId="52" xfId="45" applyFont="1" applyFill="1" applyBorder="1" applyAlignment="1">
      <alignment horizontal="left" vertical="center"/>
      <protection/>
    </xf>
    <xf numFmtId="0" fontId="14" fillId="0" borderId="7" xfId="45" applyFont="1" applyFill="1" applyBorder="1" applyAlignment="1">
      <alignment horizontal="left" vertical="center"/>
      <protection/>
    </xf>
    <xf numFmtId="0" fontId="14" fillId="0" borderId="0" xfId="45" applyFont="1" applyFill="1" applyBorder="1" applyAlignment="1">
      <alignment horizontal="left" vertical="center"/>
      <protection/>
    </xf>
    <xf numFmtId="0" fontId="14" fillId="0" borderId="53" xfId="45" applyFont="1" applyFill="1" applyBorder="1" applyAlignment="1">
      <alignment horizontal="left" vertical="center"/>
      <protection/>
    </xf>
    <xf numFmtId="0" fontId="14" fillId="0" borderId="28" xfId="45" applyFont="1" applyFill="1" applyBorder="1" applyAlignment="1">
      <alignment horizontal="center" vertical="center" wrapText="1"/>
      <protection/>
    </xf>
    <xf numFmtId="0" fontId="14" fillId="0" borderId="45" xfId="45" applyFont="1" applyFill="1" applyBorder="1" applyAlignment="1">
      <alignment horizontal="center" vertical="center"/>
      <protection/>
    </xf>
    <xf numFmtId="0" fontId="14" fillId="0" borderId="30" xfId="45" applyFont="1" applyFill="1" applyBorder="1" applyAlignment="1">
      <alignment horizontal="center" vertical="center"/>
      <protection/>
    </xf>
    <xf numFmtId="0" fontId="14" fillId="0" borderId="26" xfId="45" applyFont="1" applyFill="1" applyBorder="1" applyAlignment="1">
      <alignment horizontal="center" vertical="center"/>
      <protection/>
    </xf>
    <xf numFmtId="0" fontId="14" fillId="0" borderId="37" xfId="45" applyFont="1" applyFill="1" applyBorder="1" applyAlignment="1">
      <alignment horizontal="center" vertical="center"/>
      <protection/>
    </xf>
    <xf numFmtId="0" fontId="14" fillId="0" borderId="33" xfId="45" applyFont="1" applyFill="1" applyBorder="1" applyAlignment="1">
      <alignment horizontal="center" vertical="center"/>
      <protection/>
    </xf>
    <xf numFmtId="0" fontId="14" fillId="0" borderId="45" xfId="45" applyFont="1" applyFill="1" applyBorder="1" applyAlignment="1">
      <alignment horizontal="center" vertical="center" wrapText="1"/>
      <protection/>
    </xf>
    <xf numFmtId="0" fontId="14" fillId="0" borderId="30" xfId="45" applyFont="1" applyFill="1" applyBorder="1" applyAlignment="1">
      <alignment horizontal="center" vertical="center" wrapText="1"/>
      <protection/>
    </xf>
    <xf numFmtId="0" fontId="14" fillId="0" borderId="26" xfId="45" applyFont="1" applyFill="1" applyBorder="1" applyAlignment="1">
      <alignment horizontal="center" vertical="center" wrapText="1"/>
      <protection/>
    </xf>
    <xf numFmtId="0" fontId="14" fillId="0" borderId="37" xfId="45" applyFont="1" applyFill="1" applyBorder="1" applyAlignment="1">
      <alignment horizontal="center" vertical="center" wrapText="1"/>
      <protection/>
    </xf>
    <xf numFmtId="0" fontId="14" fillId="0" borderId="33" xfId="45" applyFont="1" applyFill="1" applyBorder="1" applyAlignment="1">
      <alignment horizontal="center" vertical="center" wrapText="1"/>
      <protection/>
    </xf>
    <xf numFmtId="0" fontId="19" fillId="0" borderId="28" xfId="45" applyFont="1" applyFill="1" applyBorder="1" applyAlignment="1">
      <alignment horizontal="center" vertical="center" wrapText="1"/>
      <protection/>
    </xf>
    <xf numFmtId="0" fontId="19" fillId="0" borderId="45" xfId="45" applyFont="1" applyFill="1" applyBorder="1" applyAlignment="1">
      <alignment horizontal="center" vertical="center" wrapText="1"/>
      <protection/>
    </xf>
    <xf numFmtId="0" fontId="19" fillId="0" borderId="67" xfId="45" applyFont="1" applyFill="1" applyBorder="1" applyAlignment="1">
      <alignment horizontal="center" vertical="center" wrapText="1"/>
      <protection/>
    </xf>
    <xf numFmtId="0" fontId="19" fillId="0" borderId="26" xfId="45" applyFont="1" applyFill="1" applyBorder="1" applyAlignment="1">
      <alignment horizontal="center" vertical="center" wrapText="1"/>
      <protection/>
    </xf>
    <xf numFmtId="0" fontId="19" fillId="0" borderId="37" xfId="45" applyFont="1" applyFill="1" applyBorder="1" applyAlignment="1">
      <alignment horizontal="center" vertical="center" wrapText="1"/>
      <protection/>
    </xf>
    <xf numFmtId="0" fontId="19" fillId="0" borderId="68" xfId="45" applyFont="1" applyFill="1" applyBorder="1" applyAlignment="1">
      <alignment horizontal="center" vertical="center" wrapText="1"/>
      <protection/>
    </xf>
    <xf numFmtId="0" fontId="14" fillId="0" borderId="9" xfId="45" applyFont="1" applyFill="1" applyBorder="1" applyAlignment="1">
      <alignment horizontal="center" vertical="center" textRotation="255"/>
      <protection/>
    </xf>
    <xf numFmtId="0" fontId="14" fillId="0" borderId="45" xfId="45" applyFont="1" applyFill="1" applyBorder="1" applyAlignment="1">
      <alignment horizontal="center" vertical="center" textRotation="255"/>
      <protection/>
    </xf>
    <xf numFmtId="0" fontId="14" fillId="0" borderId="30" xfId="45" applyFont="1" applyFill="1" applyBorder="1" applyAlignment="1">
      <alignment horizontal="center" vertical="center" textRotation="255"/>
      <protection/>
    </xf>
    <xf numFmtId="0" fontId="14" fillId="0" borderId="7" xfId="45" applyFont="1" applyFill="1" applyBorder="1" applyAlignment="1">
      <alignment horizontal="center" vertical="center" textRotation="255"/>
      <protection/>
    </xf>
    <xf numFmtId="0" fontId="14" fillId="0" borderId="0" xfId="45" applyFont="1" applyFill="1" applyBorder="1" applyAlignment="1">
      <alignment horizontal="center" vertical="center" textRotation="255"/>
      <protection/>
    </xf>
    <xf numFmtId="0" fontId="14" fillId="0" borderId="61" xfId="45" applyFont="1" applyFill="1" applyBorder="1" applyAlignment="1">
      <alignment horizontal="center" vertical="center" textRotation="255"/>
      <protection/>
    </xf>
    <xf numFmtId="0" fontId="14" fillId="0" borderId="50" xfId="45" applyFont="1" applyFill="1" applyBorder="1" applyAlignment="1">
      <alignment horizontal="center" vertical="center" textRotation="255"/>
      <protection/>
    </xf>
    <xf numFmtId="0" fontId="14" fillId="0" borderId="51" xfId="45" applyFont="1" applyFill="1" applyBorder="1" applyAlignment="1">
      <alignment horizontal="center" vertical="center" textRotation="255"/>
      <protection/>
    </xf>
    <xf numFmtId="0" fontId="14" fillId="0" borderId="69" xfId="45" applyFont="1" applyFill="1" applyBorder="1" applyAlignment="1">
      <alignment horizontal="center" vertical="center" textRotation="255"/>
      <protection/>
    </xf>
    <xf numFmtId="0" fontId="14" fillId="0" borderId="28" xfId="45" applyFont="1" applyFill="1" applyBorder="1" applyAlignment="1">
      <alignment horizontal="center" vertical="center"/>
      <protection/>
    </xf>
    <xf numFmtId="0" fontId="19" fillId="0" borderId="30" xfId="45" applyFont="1" applyFill="1" applyBorder="1" applyAlignment="1">
      <alignment horizontal="center" vertical="center" wrapText="1"/>
      <protection/>
    </xf>
    <xf numFmtId="0" fontId="19" fillId="0" borderId="33" xfId="45" applyFont="1" applyFill="1" applyBorder="1" applyAlignment="1">
      <alignment horizontal="center" vertical="center" wrapText="1"/>
      <protection/>
    </xf>
    <xf numFmtId="0" fontId="14" fillId="0" borderId="28" xfId="45" applyFont="1" applyFill="1" applyBorder="1" applyAlignment="1">
      <alignment horizontal="center" vertical="center" textRotation="255"/>
      <protection/>
    </xf>
    <xf numFmtId="0" fontId="14" fillId="0" borderId="54" xfId="45" applyFont="1" applyFill="1" applyBorder="1" applyAlignment="1">
      <alignment horizontal="center" vertical="center" textRotation="255"/>
      <protection/>
    </xf>
    <xf numFmtId="0" fontId="14" fillId="0" borderId="26" xfId="45" applyFont="1" applyFill="1" applyBorder="1" applyAlignment="1">
      <alignment horizontal="center" vertical="center" textRotation="255"/>
      <protection/>
    </xf>
    <xf numFmtId="0" fontId="14" fillId="0" borderId="37" xfId="45" applyFont="1" applyFill="1" applyBorder="1" applyAlignment="1">
      <alignment horizontal="center" vertical="center" textRotation="255"/>
      <protection/>
    </xf>
    <xf numFmtId="0" fontId="14" fillId="0" borderId="33" xfId="45" applyFont="1" applyFill="1" applyBorder="1" applyAlignment="1">
      <alignment horizontal="center" vertical="center" textRotation="255"/>
      <protection/>
    </xf>
    <xf numFmtId="0" fontId="14" fillId="0" borderId="29" xfId="45" applyFont="1" applyFill="1" applyBorder="1" applyAlignment="1">
      <alignment vertical="center"/>
      <protection/>
    </xf>
    <xf numFmtId="0" fontId="14" fillId="0" borderId="64" xfId="45" applyFont="1" applyFill="1" applyBorder="1" applyAlignment="1">
      <alignment vertical="center"/>
      <protection/>
    </xf>
    <xf numFmtId="0" fontId="14" fillId="0" borderId="70" xfId="45" applyFont="1" applyFill="1" applyBorder="1" applyAlignment="1">
      <alignment vertical="center"/>
      <protection/>
    </xf>
    <xf numFmtId="178" fontId="14" fillId="0" borderId="29" xfId="45" applyNumberFormat="1" applyFont="1" applyFill="1" applyBorder="1" applyAlignment="1">
      <alignment horizontal="right" vertical="center"/>
      <protection/>
    </xf>
    <xf numFmtId="178" fontId="14" fillId="0" borderId="64" xfId="45" applyNumberFormat="1" applyFont="1" applyFill="1" applyBorder="1" applyAlignment="1">
      <alignment horizontal="right" vertical="center"/>
      <protection/>
    </xf>
    <xf numFmtId="178" fontId="14" fillId="0" borderId="70" xfId="45" applyNumberFormat="1" applyFont="1" applyFill="1" applyBorder="1" applyAlignment="1">
      <alignment horizontal="right" vertical="center"/>
      <protection/>
    </xf>
    <xf numFmtId="0" fontId="14" fillId="0" borderId="71" xfId="45" applyFont="1" applyFill="1" applyBorder="1" applyAlignment="1">
      <alignment horizontal="center" vertical="center" shrinkToFit="1"/>
      <protection/>
    </xf>
    <xf numFmtId="0" fontId="14" fillId="0" borderId="51" xfId="45" applyFont="1" applyFill="1" applyBorder="1" applyAlignment="1">
      <alignment horizontal="center" vertical="center" shrinkToFit="1"/>
      <protection/>
    </xf>
    <xf numFmtId="0" fontId="14" fillId="0" borderId="69" xfId="45" applyFont="1" applyFill="1" applyBorder="1" applyAlignment="1">
      <alignment horizontal="center" vertical="center" shrinkToFit="1"/>
      <protection/>
    </xf>
    <xf numFmtId="0" fontId="20" fillId="0" borderId="31" xfId="45" applyFont="1" applyFill="1" applyBorder="1" applyAlignment="1">
      <alignment vertical="center"/>
      <protection/>
    </xf>
    <xf numFmtId="0" fontId="20" fillId="0" borderId="32" xfId="45" applyFont="1" applyFill="1" applyBorder="1" applyAlignment="1">
      <alignment vertical="center"/>
      <protection/>
    </xf>
    <xf numFmtId="0" fontId="14" fillId="0" borderId="27" xfId="45" applyFont="1" applyFill="1" applyBorder="1" applyAlignment="1">
      <alignment horizontal="center" vertical="center"/>
      <protection/>
    </xf>
    <xf numFmtId="0" fontId="14" fillId="0" borderId="31" xfId="45" applyFont="1" applyFill="1" applyBorder="1" applyAlignment="1">
      <alignment horizontal="center" vertical="center"/>
      <protection/>
    </xf>
    <xf numFmtId="0" fontId="14" fillId="0" borderId="72" xfId="45" applyFont="1" applyFill="1" applyBorder="1" applyAlignment="1">
      <alignment horizontal="center" vertical="center"/>
      <protection/>
    </xf>
    <xf numFmtId="0" fontId="14" fillId="0" borderId="73" xfId="45" applyFont="1" applyFill="1" applyBorder="1" applyAlignment="1">
      <alignment horizontal="center" vertical="center"/>
      <protection/>
    </xf>
    <xf numFmtId="0" fontId="14" fillId="0" borderId="74" xfId="45" applyFont="1" applyFill="1" applyBorder="1" applyAlignment="1">
      <alignment horizontal="center" vertical="center"/>
      <protection/>
    </xf>
    <xf numFmtId="0" fontId="14" fillId="0" borderId="75" xfId="45" applyFont="1" applyFill="1" applyBorder="1" applyAlignment="1">
      <alignment horizontal="center" vertical="center"/>
      <protection/>
    </xf>
    <xf numFmtId="0" fontId="14" fillId="0" borderId="76" xfId="45" applyFont="1" applyFill="1" applyBorder="1" applyAlignment="1">
      <alignment horizontal="center" vertical="center"/>
      <protection/>
    </xf>
    <xf numFmtId="0" fontId="14" fillId="0" borderId="77" xfId="45" applyFont="1" applyFill="1" applyBorder="1" applyAlignment="1">
      <alignment horizontal="center" vertical="center"/>
      <protection/>
    </xf>
    <xf numFmtId="183" fontId="14" fillId="0" borderId="77" xfId="45" applyNumberFormat="1" applyFont="1" applyFill="1" applyBorder="1" applyAlignment="1">
      <alignment horizontal="right" vertical="center"/>
      <protection/>
    </xf>
    <xf numFmtId="183" fontId="14" fillId="0" borderId="78" xfId="45" applyNumberFormat="1" applyFont="1" applyFill="1" applyBorder="1" applyAlignment="1">
      <alignment horizontal="right" vertical="center"/>
      <protection/>
    </xf>
    <xf numFmtId="183" fontId="14" fillId="0" borderId="6" xfId="45" applyNumberFormat="1" applyFont="1" applyFill="1" applyBorder="1" applyAlignment="1">
      <alignment horizontal="right" vertical="center"/>
      <protection/>
    </xf>
    <xf numFmtId="181" fontId="14" fillId="0" borderId="70" xfId="45" applyNumberFormat="1" applyFont="1" applyFill="1" applyBorder="1" applyAlignment="1">
      <alignment horizontal="right" vertical="center"/>
      <protection/>
    </xf>
    <xf numFmtId="0" fontId="14" fillId="0" borderId="22" xfId="45" applyFont="1" applyFill="1" applyBorder="1" applyAlignment="1">
      <alignment vertical="center"/>
      <protection/>
    </xf>
    <xf numFmtId="178" fontId="14" fillId="0" borderId="77" xfId="45" applyNumberFormat="1" applyFont="1" applyFill="1" applyBorder="1" applyAlignment="1">
      <alignment horizontal="right" vertical="center"/>
      <protection/>
    </xf>
    <xf numFmtId="178" fontId="14" fillId="0" borderId="78" xfId="45" applyNumberFormat="1" applyFont="1" applyFill="1" applyBorder="1" applyAlignment="1">
      <alignment horizontal="right" vertical="center"/>
      <protection/>
    </xf>
    <xf numFmtId="178" fontId="14" fillId="0" borderId="6" xfId="45" applyNumberFormat="1" applyFont="1" applyFill="1" applyBorder="1" applyAlignment="1">
      <alignment horizontal="right" vertical="center"/>
      <protection/>
    </xf>
    <xf numFmtId="181" fontId="14" fillId="0" borderId="51" xfId="45" applyNumberFormat="1" applyFont="1" applyFill="1" applyBorder="1" applyAlignment="1">
      <alignment horizontal="right" vertical="center"/>
      <protection/>
    </xf>
    <xf numFmtId="181" fontId="14" fillId="0" borderId="52" xfId="45" applyNumberFormat="1" applyFont="1" applyFill="1" applyBorder="1" applyAlignment="1">
      <alignment horizontal="right" vertical="center"/>
      <protection/>
    </xf>
    <xf numFmtId="0" fontId="14" fillId="0" borderId="13" xfId="45" applyFont="1" applyFill="1" applyBorder="1" applyAlignment="1">
      <alignment vertical="center"/>
      <protection/>
    </xf>
    <xf numFmtId="0" fontId="14" fillId="0" borderId="16" xfId="45" applyFont="1" applyFill="1" applyBorder="1" applyAlignment="1">
      <alignment horizontal="center" vertical="center"/>
      <protection/>
    </xf>
    <xf numFmtId="0" fontId="14" fillId="0" borderId="65" xfId="45" applyFont="1" applyFill="1" applyBorder="1" applyAlignment="1">
      <alignment horizontal="center" vertical="center"/>
      <protection/>
    </xf>
    <xf numFmtId="0" fontId="14" fillId="0" borderId="79" xfId="45" applyFont="1" applyFill="1" applyBorder="1" applyAlignment="1">
      <alignment horizontal="center" vertical="center"/>
      <protection/>
    </xf>
    <xf numFmtId="0" fontId="14" fillId="0" borderId="46" xfId="45" applyFont="1" applyFill="1" applyBorder="1" applyAlignment="1">
      <alignment horizontal="center" vertical="center"/>
      <protection/>
    </xf>
    <xf numFmtId="0" fontId="14" fillId="0" borderId="47" xfId="45" applyFont="1" applyFill="1" applyBorder="1" applyAlignment="1">
      <alignment horizontal="center" vertical="center"/>
      <protection/>
    </xf>
    <xf numFmtId="0" fontId="14" fillId="0" borderId="50" xfId="45" applyFont="1" applyFill="1" applyBorder="1" applyAlignment="1">
      <alignment horizontal="center" vertical="center"/>
      <protection/>
    </xf>
    <xf numFmtId="0" fontId="14" fillId="0" borderId="51" xfId="45" applyFont="1" applyFill="1" applyBorder="1" applyAlignment="1">
      <alignment horizontal="center" vertical="center"/>
      <protection/>
    </xf>
    <xf numFmtId="0" fontId="13" fillId="0" borderId="29" xfId="46" applyFont="1" applyFill="1" applyBorder="1" applyAlignment="1">
      <alignment horizontal="center" vertical="center"/>
      <protection/>
    </xf>
    <xf numFmtId="0" fontId="13" fillId="0" borderId="64" xfId="46" applyFont="1" applyFill="1" applyBorder="1" applyAlignment="1">
      <alignment horizontal="center" vertical="center"/>
      <protection/>
    </xf>
    <xf numFmtId="0" fontId="13" fillId="0" borderId="70" xfId="46" applyFont="1" applyFill="1" applyBorder="1" applyAlignment="1">
      <alignment horizontal="center" vertical="center"/>
      <protection/>
    </xf>
    <xf numFmtId="185" fontId="13" fillId="0" borderId="28" xfId="45" applyNumberFormat="1" applyFont="1" applyFill="1" applyBorder="1" applyAlignment="1">
      <alignment horizontal="right" vertical="center"/>
      <protection/>
    </xf>
    <xf numFmtId="185" fontId="13" fillId="0" borderId="45" xfId="45" applyNumberFormat="1" applyFont="1" applyFill="1" applyBorder="1" applyAlignment="1">
      <alignment horizontal="right" vertical="center"/>
      <protection/>
    </xf>
    <xf numFmtId="185" fontId="13" fillId="0" borderId="67" xfId="45" applyNumberFormat="1" applyFont="1" applyFill="1" applyBorder="1" applyAlignment="1">
      <alignment horizontal="right" vertical="center"/>
      <protection/>
    </xf>
    <xf numFmtId="0" fontId="14" fillId="0" borderId="9" xfId="45" applyFont="1" applyFill="1" applyBorder="1" applyAlignment="1">
      <alignment horizontal="center" vertical="center"/>
      <protection/>
    </xf>
    <xf numFmtId="0" fontId="14" fillId="0" borderId="69" xfId="45" applyFont="1" applyFill="1" applyBorder="1" applyAlignment="1">
      <alignment horizontal="center" vertical="center"/>
      <protection/>
    </xf>
    <xf numFmtId="0" fontId="13" fillId="0" borderId="28" xfId="45" applyFont="1" applyFill="1" applyBorder="1" applyAlignment="1">
      <alignment vertical="center"/>
      <protection/>
    </xf>
    <xf numFmtId="0" fontId="13" fillId="0" borderId="45" xfId="45" applyFont="1" applyFill="1" applyBorder="1" applyAlignment="1">
      <alignment vertical="center"/>
      <protection/>
    </xf>
    <xf numFmtId="0" fontId="13" fillId="0" borderId="30" xfId="45" applyFont="1" applyFill="1" applyBorder="1" applyAlignment="1">
      <alignment vertical="center"/>
      <protection/>
    </xf>
    <xf numFmtId="181" fontId="14" fillId="0" borderId="27" xfId="45" applyNumberFormat="1" applyFont="1" applyFill="1" applyBorder="1" applyAlignment="1">
      <alignment horizontal="right" vertical="center"/>
      <protection/>
    </xf>
    <xf numFmtId="181" fontId="14" fillId="0" borderId="31" xfId="45" applyNumberFormat="1" applyFont="1" applyFill="1" applyBorder="1" applyAlignment="1">
      <alignment horizontal="right" vertical="center"/>
      <protection/>
    </xf>
    <xf numFmtId="181" fontId="14" fillId="0" borderId="32" xfId="45" applyNumberFormat="1" applyFont="1" applyFill="1" applyBorder="1" applyAlignment="1">
      <alignment horizontal="right" vertical="center"/>
      <protection/>
    </xf>
    <xf numFmtId="181" fontId="14" fillId="0" borderId="66" xfId="45" applyNumberFormat="1" applyFont="1" applyFill="1" applyBorder="1" applyAlignment="1">
      <alignment horizontal="right" vertical="center"/>
      <protection/>
    </xf>
    <xf numFmtId="0" fontId="13" fillId="0" borderId="28" xfId="46" applyFont="1" applyFill="1" applyBorder="1" applyAlignment="1">
      <alignment horizontal="center" vertical="center"/>
      <protection/>
    </xf>
    <xf numFmtId="0" fontId="13" fillId="0" borderId="45" xfId="46" applyFont="1" applyFill="1" applyBorder="1" applyAlignment="1">
      <alignment horizontal="center" vertical="center"/>
      <protection/>
    </xf>
    <xf numFmtId="0" fontId="13" fillId="0" borderId="30" xfId="46" applyFont="1" applyFill="1" applyBorder="1" applyAlignment="1">
      <alignment horizontal="center" vertical="center"/>
      <protection/>
    </xf>
    <xf numFmtId="178" fontId="13" fillId="0" borderId="27" xfId="45" applyNumberFormat="1" applyFont="1" applyFill="1" applyBorder="1" applyAlignment="1">
      <alignment horizontal="right" vertical="center"/>
      <protection/>
    </xf>
    <xf numFmtId="178" fontId="13" fillId="0" borderId="31" xfId="45" applyNumberFormat="1" applyFont="1" applyFill="1" applyBorder="1" applyAlignment="1">
      <alignment horizontal="right" vertical="center"/>
      <protection/>
    </xf>
    <xf numFmtId="178" fontId="13" fillId="0" borderId="66" xfId="45" applyNumberFormat="1" applyFont="1" applyFill="1" applyBorder="1" applyAlignment="1">
      <alignment horizontal="right" vertical="center"/>
      <protection/>
    </xf>
    <xf numFmtId="0" fontId="14" fillId="0" borderId="18" xfId="45" applyFont="1" applyFill="1" applyBorder="1" applyAlignment="1">
      <alignment horizontal="center" vertical="center"/>
      <protection/>
    </xf>
    <xf numFmtId="181" fontId="14" fillId="0" borderId="50" xfId="45" applyNumberFormat="1" applyFont="1" applyFill="1" applyBorder="1" applyAlignment="1">
      <alignment horizontal="right" vertical="center"/>
      <protection/>
    </xf>
    <xf numFmtId="0" fontId="14" fillId="0" borderId="46" xfId="47" applyFont="1" applyFill="1" applyBorder="1" applyAlignment="1">
      <alignment horizontal="left" vertical="center"/>
      <protection/>
    </xf>
    <xf numFmtId="0" fontId="14" fillId="0" borderId="47" xfId="47" applyFont="1" applyFill="1" applyBorder="1" applyAlignment="1">
      <alignment horizontal="left" vertical="center"/>
      <protection/>
    </xf>
    <xf numFmtId="0" fontId="14" fillId="0" borderId="48" xfId="47" applyFont="1" applyFill="1" applyBorder="1" applyAlignment="1">
      <alignment horizontal="left" vertical="center"/>
      <protection/>
    </xf>
    <xf numFmtId="183" fontId="14" fillId="0" borderId="7" xfId="45" applyNumberFormat="1" applyFont="1" applyFill="1" applyBorder="1" applyAlignment="1">
      <alignment horizontal="right" vertical="center"/>
      <protection/>
    </xf>
    <xf numFmtId="183" fontId="14" fillId="0" borderId="0" xfId="45" applyNumberFormat="1" applyFont="1" applyFill="1" applyBorder="1" applyAlignment="1">
      <alignment horizontal="right" vertical="center"/>
      <protection/>
    </xf>
    <xf numFmtId="183" fontId="14" fillId="0" borderId="53" xfId="45" applyNumberFormat="1" applyFont="1" applyFill="1" applyBorder="1" applyAlignment="1">
      <alignment horizontal="right" vertical="center"/>
      <protection/>
    </xf>
    <xf numFmtId="0" fontId="14" fillId="0" borderId="46" xfId="45" applyFont="1" applyFill="1" applyBorder="1" applyAlignment="1">
      <alignment horizontal="center" vertical="center" wrapText="1"/>
      <protection/>
    </xf>
    <xf numFmtId="0" fontId="14" fillId="0" borderId="47" xfId="45" applyFont="1" applyFill="1" applyBorder="1" applyAlignment="1">
      <alignment horizontal="center" vertical="center" wrapText="1"/>
      <protection/>
    </xf>
    <xf numFmtId="0" fontId="14" fillId="0" borderId="17" xfId="45" applyFont="1" applyFill="1" applyBorder="1" applyAlignment="1">
      <alignment horizontal="center" vertical="center" wrapText="1"/>
      <protection/>
    </xf>
    <xf numFmtId="0" fontId="14" fillId="0" borderId="7" xfId="45" applyFont="1" applyFill="1" applyBorder="1" applyAlignment="1">
      <alignment horizontal="center" vertical="center" wrapText="1"/>
      <protection/>
    </xf>
    <xf numFmtId="0" fontId="14" fillId="0" borderId="0" xfId="45" applyFont="1" applyFill="1" applyBorder="1" applyAlignment="1">
      <alignment horizontal="center" vertical="center" wrapText="1"/>
      <protection/>
    </xf>
    <xf numFmtId="0" fontId="14" fillId="0" borderId="61" xfId="45" applyFont="1" applyFill="1" applyBorder="1" applyAlignment="1">
      <alignment horizontal="center" vertical="center" wrapText="1"/>
      <protection/>
    </xf>
    <xf numFmtId="0" fontId="14" fillId="0" borderId="50" xfId="45" applyFont="1" applyFill="1" applyBorder="1" applyAlignment="1">
      <alignment horizontal="center" vertical="center" wrapText="1"/>
      <protection/>
    </xf>
    <xf numFmtId="0" fontId="14" fillId="0" borderId="51" xfId="45" applyFont="1" applyFill="1" applyBorder="1" applyAlignment="1">
      <alignment horizontal="center" vertical="center" wrapText="1"/>
      <protection/>
    </xf>
    <xf numFmtId="0" fontId="14" fillId="0" borderId="69" xfId="45" applyFont="1" applyFill="1" applyBorder="1" applyAlignment="1">
      <alignment horizontal="center" vertical="center" wrapText="1"/>
      <protection/>
    </xf>
    <xf numFmtId="0" fontId="13" fillId="0" borderId="80" xfId="45" applyFont="1" applyFill="1" applyBorder="1" applyAlignment="1">
      <alignment vertical="center"/>
      <protection/>
    </xf>
    <xf numFmtId="0" fontId="13" fillId="0" borderId="73" xfId="45" applyFont="1" applyFill="1" applyBorder="1" applyAlignment="1">
      <alignment vertical="center"/>
      <protection/>
    </xf>
    <xf numFmtId="0" fontId="13" fillId="0" borderId="81" xfId="45" applyFont="1" applyFill="1" applyBorder="1" applyAlignment="1">
      <alignment vertical="center"/>
      <protection/>
    </xf>
    <xf numFmtId="178" fontId="13" fillId="0" borderId="80" xfId="45" applyNumberFormat="1" applyFont="1" applyFill="1" applyBorder="1" applyAlignment="1">
      <alignment horizontal="right" vertical="center"/>
      <protection/>
    </xf>
    <xf numFmtId="178" fontId="13" fillId="0" borderId="47" xfId="45" applyNumberFormat="1" applyFont="1" applyFill="1" applyBorder="1" applyAlignment="1">
      <alignment horizontal="right" vertical="center"/>
      <protection/>
    </xf>
    <xf numFmtId="178" fontId="13" fillId="0" borderId="48" xfId="45" applyNumberFormat="1" applyFont="1" applyFill="1" applyBorder="1" applyAlignment="1">
      <alignment horizontal="right" vertical="center"/>
      <protection/>
    </xf>
    <xf numFmtId="0" fontId="14" fillId="0" borderId="22" xfId="45" applyFont="1" applyFill="1" applyBorder="1" applyAlignment="1">
      <alignment horizontal="center" vertical="center"/>
      <protection/>
    </xf>
    <xf numFmtId="0" fontId="14" fillId="0" borderId="32" xfId="45" applyFont="1" applyFill="1" applyBorder="1" applyAlignment="1">
      <alignment horizontal="center" vertical="center"/>
      <protection/>
    </xf>
    <xf numFmtId="0" fontId="14" fillId="0" borderId="66" xfId="45" applyFont="1" applyFill="1" applyBorder="1" applyAlignment="1">
      <alignment horizontal="center" vertical="center"/>
      <protection/>
    </xf>
    <xf numFmtId="0" fontId="13" fillId="0" borderId="31" xfId="45" applyFont="1" applyFill="1" applyBorder="1" applyAlignment="1">
      <alignment vertical="center"/>
      <protection/>
    </xf>
    <xf numFmtId="0" fontId="13" fillId="0" borderId="32" xfId="45" applyFont="1" applyFill="1" applyBorder="1" applyAlignment="1">
      <alignment vertical="center"/>
      <protection/>
    </xf>
    <xf numFmtId="185" fontId="14" fillId="0" borderId="29" xfId="45" applyNumberFormat="1" applyFont="1" applyFill="1" applyBorder="1" applyAlignment="1">
      <alignment horizontal="right" vertical="center"/>
      <protection/>
    </xf>
    <xf numFmtId="185" fontId="14" fillId="0" borderId="64" xfId="45" applyNumberFormat="1" applyFont="1" applyFill="1" applyBorder="1" applyAlignment="1">
      <alignment horizontal="right" vertical="center"/>
      <protection/>
    </xf>
    <xf numFmtId="185" fontId="14" fillId="0" borderId="65" xfId="45" applyNumberFormat="1" applyFont="1" applyFill="1" applyBorder="1" applyAlignment="1">
      <alignment horizontal="right" vertical="center"/>
      <protection/>
    </xf>
    <xf numFmtId="0" fontId="14" fillId="0" borderId="1" xfId="45" applyFont="1" applyFill="1" applyBorder="1" applyAlignment="1">
      <alignment horizontal="center" vertical="center"/>
      <protection/>
    </xf>
    <xf numFmtId="0" fontId="14" fillId="0" borderId="2" xfId="45" applyFont="1" applyFill="1" applyBorder="1" applyAlignment="1">
      <alignment horizontal="center" vertical="center"/>
      <protection/>
    </xf>
    <xf numFmtId="0" fontId="14" fillId="0" borderId="82" xfId="45" applyFont="1" applyFill="1" applyBorder="1" applyAlignment="1">
      <alignment vertical="center"/>
      <protection/>
    </xf>
    <xf numFmtId="0" fontId="14" fillId="0" borderId="73" xfId="45" applyFont="1" applyFill="1" applyBorder="1" applyAlignment="1">
      <alignment vertical="center"/>
      <protection/>
    </xf>
    <xf numFmtId="0" fontId="14" fillId="0" borderId="81" xfId="45" applyFont="1" applyFill="1" applyBorder="1" applyAlignment="1">
      <alignment vertical="center"/>
      <protection/>
    </xf>
    <xf numFmtId="178" fontId="14" fillId="0" borderId="82" xfId="45" applyNumberFormat="1" applyFont="1" applyFill="1" applyBorder="1" applyAlignment="1">
      <alignment horizontal="right" vertical="center"/>
      <protection/>
    </xf>
    <xf numFmtId="178" fontId="14" fillId="0" borderId="73" xfId="45" applyNumberFormat="1" applyFont="1" applyFill="1" applyBorder="1" applyAlignment="1">
      <alignment horizontal="right" vertical="center"/>
      <protection/>
    </xf>
    <xf numFmtId="178" fontId="14" fillId="0" borderId="74" xfId="45" applyNumberFormat="1" applyFont="1" applyFill="1" applyBorder="1" applyAlignment="1">
      <alignment horizontal="right" vertical="center"/>
      <protection/>
    </xf>
    <xf numFmtId="0" fontId="14" fillId="0" borderId="48" xfId="45" applyFont="1" applyFill="1" applyBorder="1" applyAlignment="1">
      <alignment horizontal="center" vertical="center"/>
      <protection/>
    </xf>
    <xf numFmtId="0" fontId="14" fillId="0" borderId="7" xfId="45" applyFont="1" applyFill="1" applyBorder="1" applyAlignment="1">
      <alignment horizontal="center" vertical="center"/>
      <protection/>
    </xf>
    <xf numFmtId="0" fontId="14" fillId="0" borderId="53" xfId="45" applyFont="1" applyFill="1" applyBorder="1" applyAlignment="1">
      <alignment horizontal="center" vertical="center"/>
      <protection/>
    </xf>
    <xf numFmtId="182" fontId="14" fillId="0" borderId="7" xfId="45" applyNumberFormat="1" applyFont="1" applyFill="1" applyBorder="1" applyAlignment="1">
      <alignment horizontal="right" vertical="center"/>
      <protection/>
    </xf>
    <xf numFmtId="182" fontId="14" fillId="0" borderId="0" xfId="45" applyNumberFormat="1" applyFont="1" applyFill="1" applyBorder="1" applyAlignment="1">
      <alignment horizontal="right" vertical="center"/>
      <protection/>
    </xf>
    <xf numFmtId="182" fontId="14" fillId="0" borderId="53" xfId="45" applyNumberFormat="1" applyFont="1" applyFill="1" applyBorder="1" applyAlignment="1">
      <alignment horizontal="right" vertical="center"/>
      <protection/>
    </xf>
    <xf numFmtId="0" fontId="14" fillId="0" borderId="10" xfId="45" applyFont="1" applyFill="1" applyBorder="1" applyAlignment="1">
      <alignment horizontal="center" vertical="center"/>
      <protection/>
    </xf>
    <xf numFmtId="0" fontId="14" fillId="0" borderId="11" xfId="45" applyFont="1" applyFill="1" applyBorder="1" applyAlignment="1">
      <alignment horizontal="center" vertical="center"/>
      <protection/>
    </xf>
    <xf numFmtId="0" fontId="14" fillId="0" borderId="83" xfId="45" applyFont="1" applyFill="1" applyBorder="1" applyAlignment="1">
      <alignment horizontal="center" vertical="center"/>
      <protection/>
    </xf>
    <xf numFmtId="0" fontId="14" fillId="0" borderId="61" xfId="45" applyFont="1" applyFill="1" applyBorder="1" applyAlignment="1">
      <alignment horizontal="center" vertical="center"/>
      <protection/>
    </xf>
    <xf numFmtId="0" fontId="14" fillId="0" borderId="84" xfId="45" applyFont="1" applyFill="1" applyBorder="1" applyAlignment="1">
      <alignment horizontal="center" vertical="center"/>
      <protection/>
    </xf>
    <xf numFmtId="0" fontId="14" fillId="0" borderId="85" xfId="45" applyFont="1" applyFill="1" applyBorder="1" applyAlignment="1">
      <alignment horizontal="center" vertical="center"/>
      <protection/>
    </xf>
    <xf numFmtId="0" fontId="14" fillId="0" borderId="49" xfId="45" applyFont="1" applyFill="1" applyBorder="1" applyAlignment="1">
      <alignment horizontal="center" vertical="center"/>
      <protection/>
    </xf>
    <xf numFmtId="0" fontId="14" fillId="0" borderId="12" xfId="45" applyFont="1" applyFill="1" applyBorder="1" applyAlignment="1">
      <alignment horizontal="center" vertical="center"/>
      <protection/>
    </xf>
    <xf numFmtId="0" fontId="14" fillId="0" borderId="54" xfId="45" applyFont="1" applyFill="1" applyBorder="1" applyAlignment="1">
      <alignment horizontal="center" vertical="center"/>
      <protection/>
    </xf>
    <xf numFmtId="0" fontId="14" fillId="0" borderId="86" xfId="45" applyFont="1" applyFill="1" applyBorder="1" applyAlignment="1">
      <alignment horizontal="center" vertical="center"/>
      <protection/>
    </xf>
    <xf numFmtId="0" fontId="14" fillId="0" borderId="71" xfId="45" applyFont="1" applyFill="1" applyBorder="1" applyAlignment="1">
      <alignment horizontal="center" vertical="center"/>
      <protection/>
    </xf>
    <xf numFmtId="0" fontId="14" fillId="0" borderId="87" xfId="45" applyFont="1" applyFill="1" applyBorder="1" applyAlignment="1">
      <alignment horizontal="center" vertical="center"/>
      <protection/>
    </xf>
    <xf numFmtId="49" fontId="14" fillId="0" borderId="28" xfId="45" applyNumberFormat="1" applyFont="1" applyFill="1" applyBorder="1" applyAlignment="1">
      <alignment horizontal="center" vertical="center"/>
      <protection/>
    </xf>
    <xf numFmtId="49" fontId="14" fillId="0" borderId="45" xfId="45" applyNumberFormat="1" applyFont="1" applyFill="1" applyBorder="1" applyAlignment="1">
      <alignment horizontal="center" vertical="center"/>
      <protection/>
    </xf>
    <xf numFmtId="49" fontId="14" fillId="0" borderId="67" xfId="45" applyNumberFormat="1" applyFont="1" applyFill="1" applyBorder="1" applyAlignment="1">
      <alignment horizontal="center" vertical="center"/>
      <protection/>
    </xf>
    <xf numFmtId="49" fontId="14" fillId="0" borderId="54" xfId="45" applyNumberFormat="1" applyFont="1" applyFill="1" applyBorder="1" applyAlignment="1">
      <alignment horizontal="center" vertical="center"/>
      <protection/>
    </xf>
    <xf numFmtId="49" fontId="14" fillId="0" borderId="53" xfId="45" applyNumberFormat="1" applyFont="1" applyFill="1" applyBorder="1" applyAlignment="1">
      <alignment horizontal="center" vertical="center"/>
      <protection/>
    </xf>
    <xf numFmtId="49" fontId="14" fillId="0" borderId="71" xfId="45" applyNumberFormat="1" applyFont="1" applyFill="1" applyBorder="1" applyAlignment="1">
      <alignment horizontal="center" vertical="center"/>
      <protection/>
    </xf>
    <xf numFmtId="49" fontId="14" fillId="0" borderId="51" xfId="45" applyNumberFormat="1" applyFont="1" applyFill="1" applyBorder="1" applyAlignment="1">
      <alignment horizontal="center" vertical="center"/>
      <protection/>
    </xf>
    <xf numFmtId="49" fontId="14" fillId="0" borderId="52" xfId="45" applyNumberFormat="1" applyFont="1" applyFill="1" applyBorder="1" applyAlignment="1">
      <alignment horizontal="center" vertical="center"/>
      <protection/>
    </xf>
    <xf numFmtId="0" fontId="14" fillId="0" borderId="46" xfId="45" applyFont="1" applyFill="1" applyBorder="1" applyAlignment="1">
      <alignment horizontal="left" vertical="center"/>
      <protection/>
    </xf>
    <xf numFmtId="0" fontId="14" fillId="0" borderId="47" xfId="45" applyFont="1" applyFill="1" applyBorder="1" applyAlignment="1">
      <alignment horizontal="left" vertical="center"/>
      <protection/>
    </xf>
    <xf numFmtId="0" fontId="14" fillId="0" borderId="48" xfId="45" applyFont="1" applyFill="1" applyBorder="1" applyAlignment="1">
      <alignment horizontal="left" vertical="center"/>
      <protection/>
    </xf>
    <xf numFmtId="181" fontId="14" fillId="0" borderId="46" xfId="45" applyNumberFormat="1" applyFont="1" applyFill="1" applyBorder="1" applyAlignment="1">
      <alignment horizontal="right" vertical="center"/>
      <protection/>
    </xf>
    <xf numFmtId="181" fontId="14" fillId="0" borderId="47" xfId="45" applyNumberFormat="1" applyFont="1" applyFill="1" applyBorder="1" applyAlignment="1">
      <alignment horizontal="right" vertical="center"/>
      <protection/>
    </xf>
    <xf numFmtId="181" fontId="14" fillId="0" borderId="48" xfId="45" applyNumberFormat="1" applyFont="1" applyFill="1" applyBorder="1" applyAlignment="1">
      <alignment horizontal="right" vertical="center"/>
      <protection/>
    </xf>
    <xf numFmtId="49" fontId="15" fillId="0" borderId="0" xfId="45" applyNumberFormat="1" applyFont="1" applyFill="1" applyAlignment="1">
      <alignment horizontal="center" vertical="center"/>
      <protection/>
    </xf>
    <xf numFmtId="0" fontId="14" fillId="0" borderId="4" xfId="45" applyFont="1" applyFill="1" applyBorder="1" applyAlignment="1">
      <alignment horizontal="center" vertical="center"/>
      <protection/>
    </xf>
    <xf numFmtId="0" fontId="14" fillId="0" borderId="17" xfId="45" applyFont="1" applyFill="1" applyBorder="1" applyAlignment="1">
      <alignment horizontal="center" vertical="center"/>
      <protection/>
    </xf>
    <xf numFmtId="0" fontId="14" fillId="0" borderId="5" xfId="45" applyFont="1" applyFill="1" applyBorder="1" applyAlignment="1">
      <alignment horizontal="center" vertical="center"/>
      <protection/>
    </xf>
    <xf numFmtId="0" fontId="14" fillId="0" borderId="88" xfId="45" applyFont="1" applyFill="1" applyBorder="1" applyAlignment="1">
      <alignment horizontal="center" vertical="center"/>
      <protection/>
    </xf>
    <xf numFmtId="0" fontId="14" fillId="0" borderId="34" xfId="45" applyFont="1" applyFill="1" applyBorder="1" applyAlignment="1">
      <alignment horizontal="center" vertical="center"/>
      <protection/>
    </xf>
    <xf numFmtId="0" fontId="14" fillId="0" borderId="80" xfId="45" applyFont="1" applyFill="1" applyBorder="1" applyAlignment="1">
      <alignment horizontal="center" vertical="center"/>
      <protection/>
    </xf>
    <xf numFmtId="0" fontId="14" fillId="0" borderId="8" xfId="45" applyFont="1" applyFill="1" applyBorder="1" applyAlignment="1">
      <alignment horizontal="center" vertical="center"/>
      <protection/>
    </xf>
    <xf numFmtId="0" fontId="14" fillId="0" borderId="89" xfId="45" applyFont="1" applyFill="1" applyBorder="1" applyAlignment="1">
      <alignment horizontal="center" vertical="center"/>
      <protection/>
    </xf>
    <xf numFmtId="0" fontId="14" fillId="0" borderId="68" xfId="45" applyFont="1" applyFill="1" applyBorder="1" applyAlignment="1">
      <alignment horizontal="center" vertical="center"/>
      <protection/>
    </xf>
    <xf numFmtId="0" fontId="14" fillId="0" borderId="3" xfId="45" applyFont="1" applyFill="1" applyBorder="1" applyAlignment="1">
      <alignment horizontal="center" vertical="center"/>
      <protection/>
    </xf>
    <xf numFmtId="0" fontId="14" fillId="0" borderId="26" xfId="48" applyFont="1" applyBorder="1" applyAlignment="1">
      <alignment vertical="center"/>
      <protection/>
    </xf>
    <xf numFmtId="0" fontId="14" fillId="0" borderId="37" xfId="48" applyFont="1" applyBorder="1" applyAlignment="1">
      <alignment vertical="center"/>
      <protection/>
    </xf>
    <xf numFmtId="0" fontId="14" fillId="0" borderId="33" xfId="48" applyFont="1" applyBorder="1" applyAlignment="1">
      <alignment vertical="center"/>
      <protection/>
    </xf>
    <xf numFmtId="178" fontId="14" fillId="0" borderId="26" xfId="48" applyNumberFormat="1" applyFont="1" applyFill="1" applyBorder="1" applyAlignment="1">
      <alignment horizontal="right" vertical="center"/>
      <protection/>
    </xf>
    <xf numFmtId="0" fontId="2" fillId="0" borderId="37" xfId="48" applyFill="1" applyBorder="1" applyAlignment="1">
      <alignment horizontal="right" vertical="center"/>
      <protection/>
    </xf>
    <xf numFmtId="0" fontId="2" fillId="0" borderId="90" xfId="48" applyFill="1" applyBorder="1" applyAlignment="1">
      <alignment horizontal="right" vertical="center"/>
      <protection/>
    </xf>
    <xf numFmtId="187" fontId="14" fillId="0" borderId="91" xfId="48" applyNumberFormat="1" applyFont="1" applyFill="1" applyBorder="1" applyAlignment="1">
      <alignment horizontal="right" vertical="center"/>
      <protection/>
    </xf>
    <xf numFmtId="187" fontId="2" fillId="0" borderId="37" xfId="48" applyNumberFormat="1" applyFill="1" applyBorder="1" applyAlignment="1">
      <alignment horizontal="right" vertical="center"/>
      <protection/>
    </xf>
    <xf numFmtId="187" fontId="2" fillId="0" borderId="90" xfId="48" applyNumberFormat="1" applyFill="1" applyBorder="1" applyAlignment="1">
      <alignment horizontal="right" vertical="center"/>
      <protection/>
    </xf>
    <xf numFmtId="178" fontId="14" fillId="0" borderId="91" xfId="48" applyNumberFormat="1" applyFont="1" applyFill="1" applyBorder="1" applyAlignment="1">
      <alignment horizontal="right" vertical="center"/>
      <protection/>
    </xf>
    <xf numFmtId="178" fontId="14" fillId="6" borderId="91" xfId="48" applyNumberFormat="1" applyFont="1" applyFill="1" applyBorder="1" applyAlignment="1">
      <alignment horizontal="right" vertical="center"/>
      <protection/>
    </xf>
    <xf numFmtId="178" fontId="14" fillId="6" borderId="37" xfId="48" applyNumberFormat="1" applyFont="1" applyFill="1" applyBorder="1" applyAlignment="1">
      <alignment horizontal="right" vertical="center"/>
      <protection/>
    </xf>
    <xf numFmtId="178" fontId="14" fillId="6" borderId="90" xfId="48" applyNumberFormat="1" applyFont="1" applyFill="1" applyBorder="1" applyAlignment="1">
      <alignment horizontal="right" vertical="center"/>
      <protection/>
    </xf>
    <xf numFmtId="0" fontId="14" fillId="6" borderId="91" xfId="48" applyFont="1" applyFill="1" applyBorder="1" applyAlignment="1">
      <alignment horizontal="right" vertical="center"/>
      <protection/>
    </xf>
    <xf numFmtId="0" fontId="14" fillId="6" borderId="37" xfId="48" applyFont="1" applyFill="1" applyBorder="1" applyAlignment="1">
      <alignment horizontal="right" vertical="center"/>
      <protection/>
    </xf>
    <xf numFmtId="0" fontId="14" fillId="6" borderId="33" xfId="48" applyFont="1" applyFill="1" applyBorder="1" applyAlignment="1">
      <alignment horizontal="right" vertical="center"/>
      <protection/>
    </xf>
    <xf numFmtId="0" fontId="14" fillId="0" borderId="54" xfId="48" applyFont="1" applyBorder="1" applyAlignment="1">
      <alignment vertical="center"/>
      <protection/>
    </xf>
    <xf numFmtId="0" fontId="14" fillId="0" borderId="0" xfId="48" applyFont="1" applyBorder="1" applyAlignment="1">
      <alignment vertical="center"/>
      <protection/>
    </xf>
    <xf numFmtId="0" fontId="14" fillId="0" borderId="61" xfId="48" applyFont="1" applyBorder="1" applyAlignment="1">
      <alignment vertical="center"/>
      <protection/>
    </xf>
    <xf numFmtId="178" fontId="14" fillId="0" borderId="54" xfId="48" applyNumberFormat="1" applyFont="1" applyFill="1" applyBorder="1" applyAlignment="1">
      <alignment horizontal="right" vertical="center"/>
      <protection/>
    </xf>
    <xf numFmtId="178" fontId="14" fillId="0" borderId="0" xfId="48" applyNumberFormat="1" applyFont="1" applyFill="1" applyBorder="1" applyAlignment="1">
      <alignment horizontal="right" vertical="center"/>
      <protection/>
    </xf>
    <xf numFmtId="178" fontId="14" fillId="0" borderId="92" xfId="48" applyNumberFormat="1" applyFont="1" applyFill="1" applyBorder="1" applyAlignment="1">
      <alignment horizontal="right" vertical="center"/>
      <protection/>
    </xf>
    <xf numFmtId="187" fontId="14" fillId="0" borderId="93" xfId="48" applyNumberFormat="1" applyFont="1" applyFill="1" applyBorder="1" applyAlignment="1">
      <alignment horizontal="right" vertical="center"/>
      <protection/>
    </xf>
    <xf numFmtId="187" fontId="14" fillId="0" borderId="0" xfId="48" applyNumberFormat="1" applyFont="1" applyFill="1" applyBorder="1" applyAlignment="1">
      <alignment horizontal="right" vertical="center"/>
      <protection/>
    </xf>
    <xf numFmtId="187" fontId="14" fillId="0" borderId="92" xfId="48" applyNumberFormat="1" applyFont="1" applyFill="1" applyBorder="1" applyAlignment="1">
      <alignment horizontal="right" vertical="center"/>
      <protection/>
    </xf>
    <xf numFmtId="178" fontId="14" fillId="0" borderId="93" xfId="48" applyNumberFormat="1" applyFont="1" applyFill="1" applyBorder="1" applyAlignment="1">
      <alignment horizontal="right" vertical="center"/>
      <protection/>
    </xf>
    <xf numFmtId="178" fontId="14" fillId="6" borderId="93" xfId="48" applyNumberFormat="1" applyFont="1" applyFill="1" applyBorder="1" applyAlignment="1">
      <alignment horizontal="right" vertical="center"/>
      <protection/>
    </xf>
    <xf numFmtId="178" fontId="14" fillId="6" borderId="0" xfId="48" applyNumberFormat="1" applyFont="1" applyFill="1" applyBorder="1" applyAlignment="1">
      <alignment horizontal="right" vertical="center"/>
      <protection/>
    </xf>
    <xf numFmtId="178" fontId="14" fillId="6" borderId="92" xfId="48" applyNumberFormat="1" applyFont="1" applyFill="1" applyBorder="1" applyAlignment="1">
      <alignment horizontal="right" vertical="center"/>
      <protection/>
    </xf>
    <xf numFmtId="0" fontId="14" fillId="6" borderId="93" xfId="48" applyFont="1" applyFill="1" applyBorder="1" applyAlignment="1">
      <alignment horizontal="right" vertical="center"/>
      <protection/>
    </xf>
    <xf numFmtId="0" fontId="14" fillId="6" borderId="0" xfId="48" applyFont="1" applyFill="1" applyBorder="1" applyAlignment="1">
      <alignment horizontal="right" vertical="center"/>
      <protection/>
    </xf>
    <xf numFmtId="0" fontId="14" fillId="6" borderId="61" xfId="48" applyFont="1" applyFill="1" applyBorder="1" applyAlignment="1">
      <alignment horizontal="right" vertical="center"/>
      <protection/>
    </xf>
    <xf numFmtId="0" fontId="14" fillId="0" borderId="28" xfId="48" applyFont="1" applyBorder="1" applyAlignment="1">
      <alignment horizontal="center" vertical="center" textRotation="255"/>
      <protection/>
    </xf>
    <xf numFmtId="0" fontId="14" fillId="0" borderId="30" xfId="48" applyFont="1" applyBorder="1" applyAlignment="1">
      <alignment horizontal="center" vertical="center" textRotation="255"/>
      <protection/>
    </xf>
    <xf numFmtId="0" fontId="14" fillId="0" borderId="54" xfId="48" applyFont="1" applyBorder="1" applyAlignment="1">
      <alignment horizontal="center" vertical="center" textRotation="255"/>
      <protection/>
    </xf>
    <xf numFmtId="0" fontId="14" fillId="0" borderId="61" xfId="48" applyFont="1" applyBorder="1" applyAlignment="1">
      <alignment horizontal="center" vertical="center" textRotation="255"/>
      <protection/>
    </xf>
    <xf numFmtId="0" fontId="14" fillId="0" borderId="26" xfId="48" applyFont="1" applyBorder="1" applyAlignment="1">
      <alignment horizontal="center" vertical="center" textRotation="255"/>
      <protection/>
    </xf>
    <xf numFmtId="0" fontId="14" fillId="0" borderId="33" xfId="48" applyFont="1" applyBorder="1" applyAlignment="1">
      <alignment horizontal="center" vertical="center" textRotation="255"/>
      <protection/>
    </xf>
    <xf numFmtId="0" fontId="2" fillId="0" borderId="0" xfId="48" applyFill="1" applyAlignment="1">
      <alignment horizontal="right" vertical="center"/>
      <protection/>
    </xf>
    <xf numFmtId="0" fontId="2" fillId="0" borderId="92" xfId="48" applyFill="1" applyBorder="1" applyAlignment="1">
      <alignment horizontal="right" vertical="center"/>
      <protection/>
    </xf>
    <xf numFmtId="187" fontId="2" fillId="0" borderId="0" xfId="48" applyNumberFormat="1" applyFill="1" applyAlignment="1">
      <alignment horizontal="right" vertical="center"/>
      <protection/>
    </xf>
    <xf numFmtId="187" fontId="2" fillId="0" borderId="92" xfId="48" applyNumberFormat="1" applyFill="1" applyBorder="1" applyAlignment="1">
      <alignment horizontal="right" vertical="center"/>
      <protection/>
    </xf>
    <xf numFmtId="181" fontId="14" fillId="0" borderId="93" xfId="48" applyNumberFormat="1" applyFont="1" applyFill="1" applyBorder="1" applyAlignment="1">
      <alignment horizontal="right" vertical="center"/>
      <protection/>
    </xf>
    <xf numFmtId="181" fontId="2" fillId="0" borderId="0" xfId="48" applyNumberFormat="1" applyFill="1" applyAlignment="1">
      <alignment horizontal="right" vertical="center"/>
      <protection/>
    </xf>
    <xf numFmtId="181" fontId="2" fillId="0" borderId="61" xfId="48" applyNumberFormat="1" applyFill="1" applyBorder="1" applyAlignment="1">
      <alignment horizontal="right" vertical="center"/>
      <protection/>
    </xf>
    <xf numFmtId="0" fontId="14" fillId="0" borderId="54" xfId="48" applyFont="1" applyFill="1" applyBorder="1" applyAlignment="1">
      <alignment horizontal="left" vertical="center"/>
      <protection/>
    </xf>
    <xf numFmtId="0" fontId="14" fillId="0" borderId="0" xfId="48" applyFont="1" applyFill="1" applyBorder="1" applyAlignment="1">
      <alignment horizontal="left" vertical="center"/>
      <protection/>
    </xf>
    <xf numFmtId="0" fontId="14" fillId="0" borderId="61" xfId="48" applyFont="1" applyFill="1" applyBorder="1" applyAlignment="1">
      <alignment horizontal="left" vertical="center"/>
      <protection/>
    </xf>
    <xf numFmtId="0" fontId="2" fillId="0" borderId="61" xfId="48" applyFill="1" applyBorder="1" applyAlignment="1">
      <alignment horizontal="right" vertical="center"/>
      <protection/>
    </xf>
    <xf numFmtId="0" fontId="14" fillId="0" borderId="54" xfId="48" applyFont="1" applyFill="1" applyBorder="1" applyAlignment="1">
      <alignment horizontal="center" vertical="center" wrapText="1"/>
      <protection/>
    </xf>
    <xf numFmtId="0" fontId="14" fillId="0" borderId="0" xfId="48" applyFont="1" applyFill="1" applyBorder="1" applyAlignment="1">
      <alignment horizontal="center" vertical="center" wrapText="1"/>
      <protection/>
    </xf>
    <xf numFmtId="0" fontId="14" fillId="0" borderId="26" xfId="48" applyFont="1" applyFill="1" applyBorder="1" applyAlignment="1">
      <alignment horizontal="center" vertical="center" wrapText="1"/>
      <protection/>
    </xf>
    <xf numFmtId="0" fontId="14" fillId="0" borderId="37" xfId="48" applyFont="1" applyFill="1" applyBorder="1" applyAlignment="1">
      <alignment horizontal="center" vertical="center" wrapText="1"/>
      <protection/>
    </xf>
    <xf numFmtId="0" fontId="14" fillId="0" borderId="0" xfId="48" applyFont="1" applyFill="1" applyBorder="1" applyAlignment="1">
      <alignment vertical="center"/>
      <protection/>
    </xf>
    <xf numFmtId="0" fontId="14" fillId="0" borderId="61" xfId="48" applyFont="1" applyFill="1" applyBorder="1" applyAlignment="1">
      <alignment vertical="center"/>
      <protection/>
    </xf>
    <xf numFmtId="178" fontId="14" fillId="0" borderId="61" xfId="48" applyNumberFormat="1" applyFont="1" applyFill="1" applyBorder="1" applyAlignment="1">
      <alignment horizontal="right" vertical="center"/>
      <protection/>
    </xf>
    <xf numFmtId="0" fontId="14" fillId="0" borderId="54" xfId="48" applyFont="1" applyFill="1" applyBorder="1" applyAlignment="1">
      <alignment vertical="center"/>
      <protection/>
    </xf>
    <xf numFmtId="0" fontId="14" fillId="0" borderId="26" xfId="48" applyFont="1" applyFill="1" applyBorder="1" applyAlignment="1">
      <alignment vertical="center"/>
      <protection/>
    </xf>
    <xf numFmtId="0" fontId="14" fillId="0" borderId="37" xfId="48" applyFont="1" applyFill="1" applyBorder="1" applyAlignment="1">
      <alignment vertical="center"/>
      <protection/>
    </xf>
    <xf numFmtId="0" fontId="14" fillId="0" borderId="33" xfId="48" applyFont="1" applyFill="1" applyBorder="1" applyAlignment="1">
      <alignment vertical="center"/>
      <protection/>
    </xf>
    <xf numFmtId="178" fontId="14" fillId="0" borderId="37" xfId="48" applyNumberFormat="1" applyFont="1" applyFill="1" applyBorder="1" applyAlignment="1">
      <alignment horizontal="right" vertical="center"/>
      <protection/>
    </xf>
    <xf numFmtId="0" fontId="2" fillId="0" borderId="33" xfId="48" applyFill="1" applyBorder="1" applyAlignment="1">
      <alignment horizontal="right" vertical="center"/>
      <protection/>
    </xf>
    <xf numFmtId="178" fontId="14" fillId="0" borderId="33" xfId="48" applyNumberFormat="1" applyFont="1" applyFill="1" applyBorder="1" applyAlignment="1">
      <alignment horizontal="right" vertical="center"/>
      <protection/>
    </xf>
    <xf numFmtId="178" fontId="14" fillId="0" borderId="90" xfId="48" applyNumberFormat="1" applyFont="1" applyFill="1" applyBorder="1" applyAlignment="1">
      <alignment horizontal="right" vertical="center"/>
      <protection/>
    </xf>
    <xf numFmtId="181" fontId="14" fillId="0" borderId="94" xfId="48" applyNumberFormat="1" applyFont="1" applyFill="1" applyBorder="1" applyAlignment="1">
      <alignment horizontal="right" vertical="center"/>
      <protection/>
    </xf>
    <xf numFmtId="178" fontId="14" fillId="0" borderId="94" xfId="48" applyNumberFormat="1" applyFont="1" applyFill="1" applyBorder="1" applyAlignment="1">
      <alignment horizontal="right" vertical="center"/>
      <protection/>
    </xf>
    <xf numFmtId="181" fontId="14" fillId="0" borderId="91" xfId="48" applyNumberFormat="1" applyFont="1" applyFill="1" applyBorder="1" applyAlignment="1">
      <alignment horizontal="right" vertical="center"/>
      <protection/>
    </xf>
    <xf numFmtId="181" fontId="14" fillId="0" borderId="37" xfId="48" applyNumberFormat="1" applyFont="1" applyFill="1" applyBorder="1" applyAlignment="1">
      <alignment horizontal="right" vertical="center"/>
      <protection/>
    </xf>
    <xf numFmtId="181" fontId="14" fillId="0" borderId="33" xfId="48" applyNumberFormat="1" applyFont="1" applyFill="1" applyBorder="1" applyAlignment="1">
      <alignment horizontal="right" vertical="center"/>
      <protection/>
    </xf>
    <xf numFmtId="178" fontId="14" fillId="0" borderId="28" xfId="48" applyNumberFormat="1" applyFont="1" applyFill="1" applyBorder="1" applyAlignment="1">
      <alignment horizontal="right" vertical="center"/>
      <protection/>
    </xf>
    <xf numFmtId="178" fontId="14" fillId="0" borderId="45" xfId="48" applyNumberFormat="1" applyFont="1" applyFill="1" applyBorder="1" applyAlignment="1">
      <alignment horizontal="right" vertical="center"/>
      <protection/>
    </xf>
    <xf numFmtId="178" fontId="14" fillId="0" borderId="30" xfId="48" applyNumberFormat="1" applyFont="1" applyFill="1" applyBorder="1" applyAlignment="1">
      <alignment horizontal="right" vertical="center"/>
      <protection/>
    </xf>
    <xf numFmtId="181" fontId="14" fillId="0" borderId="95" xfId="48" applyNumberFormat="1" applyFont="1" applyFill="1" applyBorder="1" applyAlignment="1">
      <alignment horizontal="right" vertical="center"/>
      <protection/>
    </xf>
    <xf numFmtId="178" fontId="14" fillId="0" borderId="95" xfId="48" applyNumberFormat="1" applyFont="1" applyFill="1" applyBorder="1" applyAlignment="1">
      <alignment horizontal="right" vertical="center"/>
      <protection/>
    </xf>
    <xf numFmtId="181" fontId="14" fillId="0" borderId="0" xfId="48" applyNumberFormat="1" applyFont="1" applyFill="1" applyBorder="1" applyAlignment="1">
      <alignment horizontal="right" vertical="center"/>
      <protection/>
    </xf>
    <xf numFmtId="181" fontId="14" fillId="0" borderId="61" xfId="48" applyNumberFormat="1" applyFont="1" applyFill="1" applyBorder="1" applyAlignment="1">
      <alignment horizontal="right" vertical="center"/>
      <protection/>
    </xf>
    <xf numFmtId="0" fontId="14" fillId="0" borderId="28" xfId="48" applyFont="1" applyFill="1" applyBorder="1" applyAlignment="1">
      <alignment vertical="center"/>
      <protection/>
    </xf>
    <xf numFmtId="0" fontId="14" fillId="0" borderId="45" xfId="48" applyFont="1" applyFill="1" applyBorder="1" applyAlignment="1">
      <alignment vertical="center"/>
      <protection/>
    </xf>
    <xf numFmtId="0" fontId="14" fillId="0" borderId="30" xfId="48" applyFont="1" applyFill="1" applyBorder="1" applyAlignment="1">
      <alignment vertical="center"/>
      <protection/>
    </xf>
    <xf numFmtId="0" fontId="14" fillId="0" borderId="27" xfId="48" applyFont="1" applyBorder="1" applyAlignment="1">
      <alignment horizontal="center" vertical="center"/>
      <protection/>
    </xf>
    <xf numFmtId="0" fontId="14" fillId="0" borderId="31" xfId="48" applyFont="1" applyBorder="1" applyAlignment="1">
      <alignment horizontal="center" vertical="center"/>
      <protection/>
    </xf>
    <xf numFmtId="0" fontId="14" fillId="0" borderId="32" xfId="48" applyFont="1" applyBorder="1" applyAlignment="1">
      <alignment horizontal="center" vertical="center"/>
      <protection/>
    </xf>
    <xf numFmtId="181" fontId="14" fillId="0" borderId="26" xfId="48" applyNumberFormat="1" applyFont="1" applyFill="1" applyBorder="1" applyAlignment="1">
      <alignment horizontal="right" vertical="center"/>
      <protection/>
    </xf>
    <xf numFmtId="181" fontId="14" fillId="0" borderId="54" xfId="48" applyNumberFormat="1" applyFont="1" applyFill="1" applyBorder="1" applyAlignment="1">
      <alignment horizontal="right" vertical="center"/>
      <protection/>
    </xf>
    <xf numFmtId="0" fontId="2" fillId="0" borderId="0" xfId="48" applyFill="1" applyBorder="1" applyAlignment="1">
      <alignment horizontal="right" vertical="center"/>
      <protection/>
    </xf>
    <xf numFmtId="181" fontId="14" fillId="0" borderId="28" xfId="48" applyNumberFormat="1" applyFont="1" applyFill="1" applyBorder="1" applyAlignment="1">
      <alignment horizontal="right" vertical="center"/>
      <protection/>
    </xf>
    <xf numFmtId="0" fontId="2" fillId="0" borderId="45" xfId="48" applyFill="1" applyBorder="1" applyAlignment="1">
      <alignment horizontal="right" vertical="center"/>
      <protection/>
    </xf>
    <xf numFmtId="181" fontId="14" fillId="0" borderId="45" xfId="48" applyNumberFormat="1" applyFont="1" applyFill="1" applyBorder="1" applyAlignment="1">
      <alignment horizontal="right" vertical="center"/>
      <protection/>
    </xf>
    <xf numFmtId="0" fontId="2" fillId="0" borderId="30" xfId="48" applyFill="1" applyBorder="1" applyAlignment="1">
      <alignment horizontal="right" vertical="center"/>
      <protection/>
    </xf>
    <xf numFmtId="0" fontId="14" fillId="0" borderId="28" xfId="48" applyFont="1" applyFill="1" applyBorder="1" applyAlignment="1">
      <alignment horizontal="center" vertical="center" textRotation="255"/>
      <protection/>
    </xf>
    <xf numFmtId="0" fontId="14" fillId="0" borderId="30" xfId="48" applyFont="1" applyFill="1" applyBorder="1" applyAlignment="1">
      <alignment horizontal="center" vertical="center" textRotation="255"/>
      <protection/>
    </xf>
    <xf numFmtId="0" fontId="14" fillId="0" borderId="54" xfId="48" applyFont="1" applyFill="1" applyBorder="1" applyAlignment="1">
      <alignment horizontal="center" vertical="center" textRotation="255"/>
      <protection/>
    </xf>
    <xf numFmtId="0" fontId="14" fillId="0" borderId="61" xfId="48" applyFont="1" applyFill="1" applyBorder="1" applyAlignment="1">
      <alignment horizontal="center" vertical="center" textRotation="255"/>
      <protection/>
    </xf>
    <xf numFmtId="0" fontId="14" fillId="0" borderId="26" xfId="48" applyFont="1" applyFill="1" applyBorder="1" applyAlignment="1">
      <alignment horizontal="center" vertical="center" textRotation="255"/>
      <protection/>
    </xf>
    <xf numFmtId="0" fontId="14" fillId="0" borderId="33" xfId="48" applyFont="1" applyFill="1" applyBorder="1" applyAlignment="1">
      <alignment horizontal="center" vertical="center" textRotation="255"/>
      <protection/>
    </xf>
    <xf numFmtId="0" fontId="2" fillId="0" borderId="31" xfId="48" applyBorder="1" applyAlignment="1">
      <alignment horizontal="center" vertical="center"/>
      <protection/>
    </xf>
    <xf numFmtId="0" fontId="2" fillId="0" borderId="32" xfId="48" applyBorder="1" applyAlignment="1">
      <alignment horizontal="center" vertical="center"/>
      <protection/>
    </xf>
    <xf numFmtId="0" fontId="14" fillId="0" borderId="28" xfId="48" applyFont="1" applyBorder="1" applyAlignment="1">
      <alignment horizontal="center" vertical="center" wrapText="1"/>
      <protection/>
    </xf>
    <xf numFmtId="0" fontId="14" fillId="0" borderId="45" xfId="48" applyFont="1" applyBorder="1" applyAlignment="1">
      <alignment horizontal="center" vertical="center" wrapText="1"/>
      <protection/>
    </xf>
    <xf numFmtId="0" fontId="14" fillId="0" borderId="54" xfId="48" applyFont="1" applyBorder="1" applyAlignment="1">
      <alignment horizontal="center" vertical="center" wrapText="1"/>
      <protection/>
    </xf>
    <xf numFmtId="0" fontId="14" fillId="0" borderId="0" xfId="48" applyFont="1" applyBorder="1" applyAlignment="1">
      <alignment horizontal="center" vertical="center" wrapText="1"/>
      <protection/>
    </xf>
    <xf numFmtId="0" fontId="14" fillId="0" borderId="26" xfId="48" applyFont="1" applyBorder="1" applyAlignment="1">
      <alignment horizontal="center" vertical="center" wrapText="1"/>
      <protection/>
    </xf>
    <xf numFmtId="0" fontId="14" fillId="0" borderId="37" xfId="48" applyFont="1" applyBorder="1" applyAlignment="1">
      <alignment horizontal="center" vertical="center" wrapText="1"/>
      <protection/>
    </xf>
    <xf numFmtId="0" fontId="14" fillId="0" borderId="45" xfId="48" applyFont="1" applyBorder="1" applyAlignment="1">
      <alignment vertical="center" textRotation="255"/>
      <protection/>
    </xf>
    <xf numFmtId="0" fontId="14" fillId="0" borderId="0" xfId="48" applyFont="1" applyBorder="1" applyAlignment="1">
      <alignment vertical="center" textRotation="255"/>
      <protection/>
    </xf>
    <xf numFmtId="0" fontId="14" fillId="0" borderId="37" xfId="48" applyFont="1" applyBorder="1" applyAlignment="1">
      <alignment vertical="center" textRotation="255"/>
      <protection/>
    </xf>
    <xf numFmtId="0" fontId="14" fillId="0" borderId="28" xfId="48" applyFont="1" applyBorder="1" applyAlignment="1">
      <alignment vertical="center"/>
      <protection/>
    </xf>
    <xf numFmtId="0" fontId="14" fillId="0" borderId="45" xfId="48" applyFont="1" applyBorder="1" applyAlignment="1">
      <alignment vertical="center"/>
      <protection/>
    </xf>
    <xf numFmtId="0" fontId="14" fillId="0" borderId="30" xfId="48" applyFont="1" applyBorder="1" applyAlignment="1">
      <alignment vertical="center"/>
      <protection/>
    </xf>
    <xf numFmtId="178" fontId="14" fillId="0" borderId="96" xfId="48" applyNumberFormat="1" applyFont="1" applyFill="1" applyBorder="1" applyAlignment="1">
      <alignment horizontal="right" vertical="center"/>
      <protection/>
    </xf>
    <xf numFmtId="0" fontId="14" fillId="0" borderId="54" xfId="48" applyFont="1" applyBorder="1" applyAlignment="1">
      <alignment vertical="center"/>
      <protection/>
    </xf>
    <xf numFmtId="0" fontId="8" fillId="0" borderId="0" xfId="24" applyBorder="1" applyAlignment="1">
      <alignment vertical="center"/>
      <protection/>
    </xf>
    <xf numFmtId="0" fontId="8" fillId="0" borderId="61" xfId="24" applyBorder="1" applyAlignment="1">
      <alignment vertical="center"/>
      <protection/>
    </xf>
    <xf numFmtId="0" fontId="19" fillId="0" borderId="54" xfId="48" applyFont="1" applyBorder="1" applyAlignment="1">
      <alignment vertical="center"/>
      <protection/>
    </xf>
    <xf numFmtId="0" fontId="19" fillId="0" borderId="0" xfId="48" applyFont="1" applyBorder="1" applyAlignment="1">
      <alignment vertical="center"/>
      <protection/>
    </xf>
    <xf numFmtId="0" fontId="19" fillId="0" borderId="61" xfId="48" applyFont="1" applyBorder="1" applyAlignment="1">
      <alignment vertical="center"/>
      <protection/>
    </xf>
    <xf numFmtId="178" fontId="14" fillId="0" borderId="97" xfId="48" applyNumberFormat="1" applyFont="1" applyFill="1" applyBorder="1" applyAlignment="1">
      <alignment horizontal="right" vertical="center"/>
      <protection/>
    </xf>
    <xf numFmtId="178" fontId="14" fillId="0" borderId="98" xfId="48" applyNumberFormat="1" applyFont="1" applyFill="1" applyBorder="1" applyAlignment="1">
      <alignment horizontal="right" vertical="center"/>
      <protection/>
    </xf>
    <xf numFmtId="181" fontId="14" fillId="0" borderId="97" xfId="48" applyNumberFormat="1" applyFont="1" applyFill="1" applyBorder="1" applyAlignment="1">
      <alignment horizontal="right" vertical="center"/>
      <protection/>
    </xf>
    <xf numFmtId="181" fontId="14" fillId="0" borderId="30" xfId="48" applyNumberFormat="1" applyFont="1" applyFill="1" applyBorder="1" applyAlignment="1">
      <alignment horizontal="right" vertical="center"/>
      <protection/>
    </xf>
    <xf numFmtId="0" fontId="8" fillId="0" borderId="0" xfId="24" applyAlignment="1">
      <alignment vertical="center"/>
      <protection/>
    </xf>
    <xf numFmtId="187" fontId="14" fillId="0" borderId="97" xfId="48" applyNumberFormat="1" applyFont="1" applyFill="1" applyBorder="1" applyAlignment="1">
      <alignment horizontal="right" vertical="center"/>
      <protection/>
    </xf>
    <xf numFmtId="187" fontId="14" fillId="0" borderId="45" xfId="48" applyNumberFormat="1" applyFont="1" applyFill="1" applyBorder="1" applyAlignment="1">
      <alignment horizontal="right" vertical="center"/>
      <protection/>
    </xf>
    <xf numFmtId="187" fontId="14" fillId="0" borderId="98" xfId="48" applyNumberFormat="1" applyFont="1" applyFill="1" applyBorder="1" applyAlignment="1">
      <alignment horizontal="right" vertical="center"/>
      <protection/>
    </xf>
    <xf numFmtId="0" fontId="14" fillId="0" borderId="27" xfId="48" applyFont="1" applyFill="1" applyBorder="1" applyAlignment="1">
      <alignment horizontal="center" vertical="center"/>
      <protection/>
    </xf>
    <xf numFmtId="0" fontId="14" fillId="0" borderId="31" xfId="48" applyFont="1" applyFill="1" applyBorder="1" applyAlignment="1">
      <alignment horizontal="center" vertical="center"/>
      <protection/>
    </xf>
    <xf numFmtId="0" fontId="14" fillId="0" borderId="32" xfId="48" applyFont="1" applyFill="1" applyBorder="1" applyAlignment="1">
      <alignment horizontal="center" vertical="center"/>
      <protection/>
    </xf>
    <xf numFmtId="0" fontId="19" fillId="0" borderId="27" xfId="48" applyFont="1" applyFill="1" applyBorder="1" applyAlignment="1">
      <alignment horizontal="center" vertical="center"/>
      <protection/>
    </xf>
    <xf numFmtId="0" fontId="19" fillId="0" borderId="31" xfId="48" applyFont="1" applyFill="1" applyBorder="1" applyAlignment="1">
      <alignment horizontal="center" vertical="center"/>
      <protection/>
    </xf>
    <xf numFmtId="0" fontId="19" fillId="0" borderId="32" xfId="48" applyFont="1" applyFill="1" applyBorder="1" applyAlignment="1">
      <alignment horizontal="center" vertical="center"/>
      <protection/>
    </xf>
    <xf numFmtId="181" fontId="14" fillId="0" borderId="99" xfId="48" applyNumberFormat="1" applyFont="1" applyFill="1" applyBorder="1" applyAlignment="1">
      <alignment horizontal="right" vertical="center"/>
      <protection/>
    </xf>
    <xf numFmtId="178" fontId="14" fillId="0" borderId="99" xfId="48" applyNumberFormat="1" applyFont="1" applyFill="1" applyBorder="1" applyAlignment="1">
      <alignment horizontal="right" vertical="center"/>
      <protection/>
    </xf>
    <xf numFmtId="49" fontId="17" fillId="0" borderId="1" xfId="48" applyNumberFormat="1" applyFont="1" applyFill="1" applyBorder="1" applyAlignment="1">
      <alignment horizontal="center" vertical="center"/>
      <protection/>
    </xf>
    <xf numFmtId="49" fontId="17" fillId="0" borderId="2" xfId="48" applyNumberFormat="1" applyFont="1" applyFill="1" applyBorder="1" applyAlignment="1">
      <alignment horizontal="center" vertical="center"/>
      <protection/>
    </xf>
    <xf numFmtId="49" fontId="17" fillId="0" borderId="3" xfId="48" applyNumberFormat="1" applyFont="1" applyFill="1" applyBorder="1" applyAlignment="1">
      <alignment horizontal="center" vertical="center"/>
      <protection/>
    </xf>
    <xf numFmtId="0" fontId="14" fillId="0" borderId="24" xfId="48" applyFont="1" applyBorder="1" applyAlignment="1">
      <alignment horizontal="center" vertical="center"/>
      <protection/>
    </xf>
    <xf numFmtId="189" fontId="26" fillId="4" borderId="71" xfId="51" applyNumberFormat="1" applyFont="1" applyFill="1" applyBorder="1" applyAlignment="1" applyProtection="1">
      <alignment horizontal="right" vertical="center" shrinkToFit="1"/>
      <protection/>
    </xf>
    <xf numFmtId="189" fontId="26" fillId="4" borderId="51" xfId="51" applyNumberFormat="1" applyFont="1" applyFill="1" applyBorder="1" applyAlignment="1" applyProtection="1">
      <alignment horizontal="right" vertical="center" shrinkToFit="1"/>
      <protection/>
    </xf>
    <xf numFmtId="189" fontId="26" fillId="4" borderId="69" xfId="51" applyNumberFormat="1" applyFont="1" applyFill="1" applyBorder="1" applyAlignment="1" applyProtection="1">
      <alignment horizontal="right" vertical="center" shrinkToFit="1"/>
      <protection/>
    </xf>
    <xf numFmtId="189" fontId="26" fillId="4" borderId="100" xfId="51" applyNumberFormat="1" applyFont="1" applyFill="1" applyBorder="1" applyAlignment="1" applyProtection="1">
      <alignment horizontal="right" vertical="center" shrinkToFit="1"/>
      <protection/>
    </xf>
    <xf numFmtId="189" fontId="26" fillId="4" borderId="101" xfId="51" applyNumberFormat="1" applyFont="1" applyFill="1" applyBorder="1" applyAlignment="1" applyProtection="1">
      <alignment horizontal="right" vertical="center" shrinkToFit="1"/>
      <protection/>
    </xf>
    <xf numFmtId="189" fontId="26" fillId="4" borderId="102" xfId="51" applyNumberFormat="1" applyFont="1" applyFill="1" applyBorder="1" applyAlignment="1" applyProtection="1">
      <alignment horizontal="right" vertical="center" shrinkToFit="1"/>
      <protection/>
    </xf>
    <xf numFmtId="0" fontId="28" fillId="4" borderId="18" xfId="49" applyFont="1" applyFill="1" applyBorder="1" applyAlignment="1" applyProtection="1">
      <alignment horizontal="left" vertical="center"/>
      <protection/>
    </xf>
    <xf numFmtId="0" fontId="26" fillId="4" borderId="37" xfId="49" applyFont="1" applyFill="1" applyBorder="1" applyAlignment="1" applyProtection="1">
      <alignment horizontal="left" vertical="center"/>
      <protection/>
    </xf>
    <xf numFmtId="0" fontId="26" fillId="4" borderId="37" xfId="49" applyFont="1" applyFill="1" applyBorder="1" applyAlignment="1" applyProtection="1">
      <alignment horizontal="right" vertical="center" wrapText="1"/>
      <protection/>
    </xf>
    <xf numFmtId="0" fontId="26" fillId="4" borderId="37" xfId="49" applyFont="1" applyFill="1" applyBorder="1" applyAlignment="1" applyProtection="1">
      <alignment horizontal="right" vertical="center"/>
      <protection/>
    </xf>
    <xf numFmtId="0" fontId="26" fillId="4" borderId="33" xfId="49" applyFont="1" applyFill="1" applyBorder="1" applyAlignment="1" applyProtection="1">
      <alignment horizontal="right" vertical="center"/>
      <protection/>
    </xf>
    <xf numFmtId="177" fontId="26" fillId="4" borderId="26" xfId="51" applyNumberFormat="1" applyFont="1" applyFill="1" applyBorder="1" applyAlignment="1" applyProtection="1">
      <alignment horizontal="right" vertical="center" shrinkToFit="1"/>
      <protection/>
    </xf>
    <xf numFmtId="177" fontId="26" fillId="4" borderId="37" xfId="51" applyNumberFormat="1" applyFont="1" applyFill="1" applyBorder="1" applyAlignment="1" applyProtection="1">
      <alignment horizontal="right" vertical="center" shrinkToFit="1"/>
      <protection/>
    </xf>
    <xf numFmtId="177" fontId="26" fillId="4" borderId="90" xfId="51" applyNumberFormat="1" applyFont="1" applyFill="1" applyBorder="1" applyAlignment="1" applyProtection="1">
      <alignment horizontal="right" vertical="center" shrinkToFit="1"/>
      <protection/>
    </xf>
    <xf numFmtId="177" fontId="26" fillId="4" borderId="91" xfId="51" applyNumberFormat="1" applyFont="1" applyFill="1" applyBorder="1" applyAlignment="1" applyProtection="1">
      <alignment horizontal="right" vertical="center" shrinkToFit="1"/>
      <protection/>
    </xf>
    <xf numFmtId="188" fontId="26" fillId="4" borderId="103" xfId="51" applyNumberFormat="1" applyFont="1" applyFill="1" applyBorder="1" applyAlignment="1" applyProtection="1">
      <alignment horizontal="right" vertical="center" shrinkToFit="1"/>
      <protection/>
    </xf>
    <xf numFmtId="188" fontId="26" fillId="4" borderId="104" xfId="51" applyNumberFormat="1" applyFont="1" applyFill="1" applyBorder="1" applyAlignment="1" applyProtection="1">
      <alignment horizontal="right" vertical="center" shrinkToFit="1"/>
      <protection/>
    </xf>
    <xf numFmtId="188" fontId="26" fillId="4" borderId="105" xfId="51" applyNumberFormat="1" applyFont="1" applyFill="1" applyBorder="1" applyAlignment="1" applyProtection="1">
      <alignment horizontal="right" vertical="center" shrinkToFit="1"/>
      <protection/>
    </xf>
    <xf numFmtId="177" fontId="26" fillId="4" borderId="28" xfId="50" applyNumberFormat="1" applyFont="1" applyFill="1" applyBorder="1" applyAlignment="1" applyProtection="1">
      <alignment horizontal="right" vertical="center" shrinkToFit="1"/>
      <protection/>
    </xf>
    <xf numFmtId="177" fontId="26" fillId="4" borderId="45" xfId="50" applyNumberFormat="1" applyFont="1" applyFill="1" applyBorder="1" applyAlignment="1" applyProtection="1">
      <alignment horizontal="right" vertical="center" shrinkToFit="1"/>
      <protection/>
    </xf>
    <xf numFmtId="177" fontId="26" fillId="4" borderId="98" xfId="50" applyNumberFormat="1" applyFont="1" applyFill="1" applyBorder="1" applyAlignment="1" applyProtection="1">
      <alignment horizontal="right" vertical="center" shrinkToFit="1"/>
      <protection/>
    </xf>
    <xf numFmtId="177" fontId="26" fillId="4" borderId="97" xfId="50" applyNumberFormat="1" applyFont="1" applyFill="1" applyBorder="1" applyAlignment="1" applyProtection="1">
      <alignment horizontal="right" vertical="center" shrinkToFit="1"/>
      <protection/>
    </xf>
    <xf numFmtId="188" fontId="26" fillId="4" borderId="106" xfId="51" applyNumberFormat="1" applyFont="1" applyFill="1" applyBorder="1" applyAlignment="1" applyProtection="1">
      <alignment horizontal="right" vertical="center" shrinkToFit="1"/>
      <protection/>
    </xf>
    <xf numFmtId="188" fontId="26" fillId="4" borderId="107" xfId="51" applyNumberFormat="1" applyFont="1" applyFill="1" applyBorder="1" applyAlignment="1" applyProtection="1">
      <alignment horizontal="right" vertical="center" shrinkToFit="1"/>
      <protection/>
    </xf>
    <xf numFmtId="188" fontId="26" fillId="4" borderId="108" xfId="51" applyNumberFormat="1" applyFont="1" applyFill="1" applyBorder="1" applyAlignment="1" applyProtection="1">
      <alignment horizontal="right" vertical="center" shrinkToFit="1"/>
      <protection/>
    </xf>
    <xf numFmtId="188" fontId="26" fillId="4" borderId="109" xfId="51" applyNumberFormat="1" applyFont="1" applyFill="1" applyBorder="1" applyAlignment="1" applyProtection="1">
      <alignment horizontal="right" vertical="center" shrinkToFit="1"/>
      <protection/>
    </xf>
    <xf numFmtId="188" fontId="26" fillId="4" borderId="110" xfId="51" applyNumberFormat="1" applyFont="1" applyFill="1" applyBorder="1" applyAlignment="1" applyProtection="1">
      <alignment horizontal="right" vertical="center" shrinkToFit="1"/>
      <protection/>
    </xf>
    <xf numFmtId="188" fontId="26" fillId="4" borderId="111" xfId="51" applyNumberFormat="1" applyFont="1" applyFill="1" applyBorder="1" applyAlignment="1" applyProtection="1">
      <alignment horizontal="right" vertical="center" shrinkToFit="1"/>
      <protection/>
    </xf>
    <xf numFmtId="0" fontId="26" fillId="4" borderId="9" xfId="49" applyFont="1" applyFill="1" applyBorder="1" applyAlignment="1" applyProtection="1">
      <alignment horizontal="left" vertical="center" wrapText="1"/>
      <protection/>
    </xf>
    <xf numFmtId="0" fontId="26" fillId="4" borderId="45" xfId="49" applyFont="1" applyFill="1" applyBorder="1" applyAlignment="1" applyProtection="1">
      <alignment horizontal="left" vertical="center" wrapText="1"/>
      <protection/>
    </xf>
    <xf numFmtId="0" fontId="26" fillId="4" borderId="50" xfId="49" applyFont="1" applyFill="1" applyBorder="1" applyAlignment="1" applyProtection="1">
      <alignment horizontal="left" vertical="center" wrapText="1"/>
      <protection/>
    </xf>
    <xf numFmtId="0" fontId="26" fillId="4" borderId="51" xfId="49" applyFont="1" applyFill="1" applyBorder="1" applyAlignment="1" applyProtection="1">
      <alignment horizontal="left" vertical="center" wrapText="1"/>
      <protection/>
    </xf>
    <xf numFmtId="0" fontId="26" fillId="4" borderId="45" xfId="49" applyFont="1" applyFill="1" applyBorder="1" applyAlignment="1" applyProtection="1">
      <alignment horizontal="center" vertical="center"/>
      <protection/>
    </xf>
    <xf numFmtId="0" fontId="26" fillId="4" borderId="30" xfId="49" applyFont="1" applyFill="1" applyBorder="1" applyAlignment="1" applyProtection="1">
      <alignment horizontal="center" vertical="center"/>
      <protection/>
    </xf>
    <xf numFmtId="188" fontId="26" fillId="4" borderId="27" xfId="51" applyNumberFormat="1" applyFont="1" applyFill="1" applyBorder="1" applyAlignment="1" applyProtection="1">
      <alignment horizontal="right" vertical="center" shrinkToFit="1"/>
      <protection/>
    </xf>
    <xf numFmtId="188" fontId="26" fillId="4" borderId="31" xfId="51" applyNumberFormat="1" applyFont="1" applyFill="1" applyBorder="1" applyAlignment="1" applyProtection="1">
      <alignment horizontal="right" vertical="center" shrinkToFit="1"/>
      <protection/>
    </xf>
    <xf numFmtId="188" fontId="26" fillId="4" borderId="112" xfId="51" applyNumberFormat="1" applyFont="1" applyFill="1" applyBorder="1" applyAlignment="1" applyProtection="1">
      <alignment horizontal="right" vertical="center" shrinkToFit="1"/>
      <protection/>
    </xf>
    <xf numFmtId="188" fontId="26" fillId="4" borderId="113" xfId="51" applyNumberFormat="1" applyFont="1" applyFill="1" applyBorder="1" applyAlignment="1" applyProtection="1">
      <alignment horizontal="right" vertical="center" shrinkToFit="1"/>
      <protection/>
    </xf>
    <xf numFmtId="188" fontId="26" fillId="4" borderId="114" xfId="51" applyNumberFormat="1" applyFont="1" applyFill="1" applyBorder="1" applyAlignment="1" applyProtection="1">
      <alignment horizontal="right" vertical="center" shrinkToFit="1"/>
      <protection/>
    </xf>
    <xf numFmtId="188" fontId="26" fillId="4" borderId="115" xfId="51" applyNumberFormat="1" applyFont="1" applyFill="1" applyBorder="1" applyAlignment="1" applyProtection="1">
      <alignment horizontal="right" vertical="center" shrinkToFit="1"/>
      <protection/>
    </xf>
    <xf numFmtId="188" fontId="26" fillId="4" borderId="116" xfId="51" applyNumberFormat="1" applyFont="1" applyFill="1" applyBorder="1" applyAlignment="1" applyProtection="1">
      <alignment horizontal="right" vertical="center" shrinkToFit="1"/>
      <protection/>
    </xf>
    <xf numFmtId="0" fontId="26" fillId="4" borderId="51" xfId="49" applyFont="1" applyFill="1" applyBorder="1" applyAlignment="1" applyProtection="1">
      <alignment horizontal="center" vertical="center"/>
      <protection/>
    </xf>
    <xf numFmtId="0" fontId="26" fillId="4" borderId="69" xfId="49" applyFont="1" applyFill="1" applyBorder="1" applyAlignment="1" applyProtection="1">
      <alignment horizontal="center" vertical="center"/>
      <protection/>
    </xf>
    <xf numFmtId="188" fontId="26" fillId="4" borderId="117" xfId="51" applyNumberFormat="1" applyFont="1" applyFill="1" applyBorder="1" applyAlignment="1" applyProtection="1">
      <alignment horizontal="right" vertical="center" shrinkToFit="1"/>
      <protection/>
    </xf>
    <xf numFmtId="188" fontId="26" fillId="4" borderId="64" xfId="51" applyNumberFormat="1" applyFont="1" applyFill="1" applyBorder="1" applyAlignment="1" applyProtection="1">
      <alignment horizontal="right" vertical="center" shrinkToFit="1"/>
      <protection/>
    </xf>
    <xf numFmtId="188" fontId="26" fillId="4" borderId="118" xfId="51" applyNumberFormat="1" applyFont="1" applyFill="1" applyBorder="1" applyAlignment="1" applyProtection="1">
      <alignment horizontal="right" vertical="center" shrinkToFit="1"/>
      <protection/>
    </xf>
    <xf numFmtId="0" fontId="26" fillId="4" borderId="50" xfId="49" applyFont="1" applyFill="1" applyBorder="1" applyAlignment="1" applyProtection="1">
      <alignment vertical="center"/>
      <protection/>
    </xf>
    <xf numFmtId="0" fontId="26" fillId="4" borderId="51" xfId="49" applyFont="1" applyFill="1" applyBorder="1" applyAlignment="1" applyProtection="1">
      <alignment vertical="center"/>
      <protection/>
    </xf>
    <xf numFmtId="0" fontId="26" fillId="4" borderId="69" xfId="49" applyFont="1" applyFill="1" applyBorder="1" applyAlignment="1" applyProtection="1">
      <alignment vertical="center"/>
      <protection/>
    </xf>
    <xf numFmtId="188" fontId="26" fillId="4" borderId="93" xfId="51" applyNumberFormat="1" applyFont="1" applyFill="1" applyBorder="1" applyAlignment="1" applyProtection="1">
      <alignment horizontal="right" vertical="center" shrinkToFit="1"/>
      <protection/>
    </xf>
    <xf numFmtId="188" fontId="26" fillId="4" borderId="0" xfId="51" applyNumberFormat="1" applyFont="1" applyFill="1" applyBorder="1" applyAlignment="1" applyProtection="1">
      <alignment horizontal="right" vertical="center" shrinkToFit="1"/>
      <protection/>
    </xf>
    <xf numFmtId="188" fontId="26" fillId="4" borderId="53" xfId="51" applyNumberFormat="1" applyFont="1" applyFill="1" applyBorder="1" applyAlignment="1" applyProtection="1">
      <alignment horizontal="right" vertical="center" shrinkToFit="1"/>
      <protection/>
    </xf>
    <xf numFmtId="0" fontId="26" fillId="4" borderId="9" xfId="49" applyFont="1" applyFill="1" applyBorder="1" applyAlignment="1" applyProtection="1">
      <alignment vertical="center"/>
      <protection/>
    </xf>
    <xf numFmtId="0" fontId="26" fillId="4" borderId="45" xfId="49" applyFont="1" applyFill="1" applyBorder="1" applyAlignment="1" applyProtection="1">
      <alignment vertical="center"/>
      <protection/>
    </xf>
    <xf numFmtId="0" fontId="26" fillId="4" borderId="30" xfId="49" applyFont="1" applyFill="1" applyBorder="1" applyAlignment="1" applyProtection="1">
      <alignment vertical="center"/>
      <protection/>
    </xf>
    <xf numFmtId="176" fontId="26" fillId="4" borderId="28" xfId="51" applyNumberFormat="1" applyFont="1" applyFill="1" applyBorder="1" applyAlignment="1" applyProtection="1">
      <alignment horizontal="right" vertical="center" shrinkToFit="1"/>
      <protection/>
    </xf>
    <xf numFmtId="176" fontId="26" fillId="4" borderId="45" xfId="51" applyNumberFormat="1" applyFont="1" applyFill="1" applyBorder="1" applyAlignment="1" applyProtection="1">
      <alignment horizontal="right" vertical="center" shrinkToFit="1"/>
      <protection/>
    </xf>
    <xf numFmtId="176" fontId="26" fillId="4" borderId="30" xfId="51" applyNumberFormat="1" applyFont="1" applyFill="1" applyBorder="1" applyAlignment="1" applyProtection="1">
      <alignment horizontal="right" vertical="center" shrinkToFit="1"/>
      <protection/>
    </xf>
    <xf numFmtId="0" fontId="26" fillId="4" borderId="82" xfId="49" applyFont="1" applyFill="1" applyBorder="1" applyAlignment="1" applyProtection="1">
      <alignment horizontal="center" vertical="center"/>
      <protection/>
    </xf>
    <xf numFmtId="0" fontId="26" fillId="4" borderId="73" xfId="49" applyFont="1" applyFill="1" applyBorder="1" applyAlignment="1" applyProtection="1">
      <alignment horizontal="center" vertical="center"/>
      <protection/>
    </xf>
    <xf numFmtId="0" fontId="26" fillId="4" borderId="81" xfId="49" applyFont="1" applyFill="1" applyBorder="1" applyAlignment="1" applyProtection="1">
      <alignment horizontal="center" vertical="center"/>
      <protection/>
    </xf>
    <xf numFmtId="0" fontId="26" fillId="4" borderId="74" xfId="49" applyFont="1" applyFill="1" applyBorder="1" applyAlignment="1" applyProtection="1">
      <alignment horizontal="center" vertical="center"/>
      <protection/>
    </xf>
    <xf numFmtId="0" fontId="26" fillId="4" borderId="54" xfId="49" applyFont="1" applyFill="1" applyBorder="1" applyAlignment="1" applyProtection="1">
      <alignment vertical="center"/>
      <protection/>
    </xf>
    <xf numFmtId="0" fontId="26" fillId="4" borderId="0" xfId="49" applyFont="1" applyFill="1" applyBorder="1" applyAlignment="1" applyProtection="1">
      <alignment vertical="center"/>
      <protection/>
    </xf>
    <xf numFmtId="0" fontId="26" fillId="4" borderId="61" xfId="49" applyFont="1" applyFill="1" applyBorder="1" applyAlignment="1" applyProtection="1">
      <alignment vertical="center"/>
      <protection/>
    </xf>
    <xf numFmtId="177" fontId="26" fillId="4" borderId="119" xfId="51" applyNumberFormat="1" applyFont="1" applyFill="1" applyBorder="1" applyAlignment="1" applyProtection="1">
      <alignment horizontal="right" vertical="center" shrinkToFit="1"/>
      <protection/>
    </xf>
    <xf numFmtId="177" fontId="26" fillId="4" borderId="95" xfId="51" applyNumberFormat="1" applyFont="1" applyFill="1" applyBorder="1" applyAlignment="1" applyProtection="1">
      <alignment horizontal="right" vertical="center" shrinkToFit="1"/>
      <protection/>
    </xf>
    <xf numFmtId="0" fontId="26" fillId="4" borderId="7" xfId="49" applyFont="1" applyFill="1" applyBorder="1" applyAlignment="1" applyProtection="1">
      <alignment vertical="center"/>
      <protection/>
    </xf>
    <xf numFmtId="189" fontId="26" fillId="4" borderId="54" xfId="51" applyNumberFormat="1" applyFont="1" applyFill="1" applyBorder="1" applyAlignment="1" applyProtection="1">
      <alignment horizontal="right" vertical="center" shrinkToFit="1"/>
      <protection/>
    </xf>
    <xf numFmtId="189" fontId="26" fillId="4" borderId="0" xfId="51" applyNumberFormat="1" applyFont="1" applyFill="1" applyBorder="1" applyAlignment="1" applyProtection="1">
      <alignment horizontal="right" vertical="center" shrinkToFit="1"/>
      <protection/>
    </xf>
    <xf numFmtId="189" fontId="26" fillId="4" borderId="61" xfId="51" applyNumberFormat="1" applyFont="1" applyFill="1" applyBorder="1" applyAlignment="1" applyProtection="1">
      <alignment horizontal="right" vertical="center" shrinkToFit="1"/>
      <protection/>
    </xf>
    <xf numFmtId="189" fontId="26" fillId="4" borderId="0" xfId="51" applyNumberFormat="1" applyFont="1" applyFill="1" applyAlignment="1" applyProtection="1">
      <alignment horizontal="right" vertical="center" shrinkToFit="1"/>
      <protection/>
    </xf>
    <xf numFmtId="189" fontId="26" fillId="4" borderId="53" xfId="51" applyNumberFormat="1" applyFont="1" applyFill="1" applyBorder="1" applyAlignment="1" applyProtection="1">
      <alignment horizontal="right" vertical="center" shrinkToFit="1"/>
      <protection/>
    </xf>
    <xf numFmtId="0" fontId="26" fillId="4" borderId="7" xfId="49" applyFont="1" applyFill="1" applyBorder="1" applyAlignment="1" applyProtection="1">
      <alignment horizontal="left" vertical="center"/>
      <protection/>
    </xf>
    <xf numFmtId="0" fontId="26" fillId="4" borderId="0" xfId="49" applyFont="1" applyFill="1" applyBorder="1" applyAlignment="1" applyProtection="1">
      <alignment horizontal="left" vertical="center"/>
      <protection/>
    </xf>
    <xf numFmtId="0" fontId="26" fillId="4" borderId="0" xfId="49" applyFont="1" applyFill="1" applyBorder="1" applyAlignment="1" applyProtection="1">
      <alignment horizontal="right" vertical="center" wrapText="1"/>
      <protection/>
    </xf>
    <xf numFmtId="0" fontId="26" fillId="4" borderId="0" xfId="49" applyFont="1" applyFill="1" applyBorder="1" applyAlignment="1" applyProtection="1">
      <alignment horizontal="right" vertical="center"/>
      <protection/>
    </xf>
    <xf numFmtId="0" fontId="26" fillId="4" borderId="61" xfId="49" applyFont="1" applyFill="1" applyBorder="1" applyAlignment="1" applyProtection="1">
      <alignment horizontal="right" vertical="center"/>
      <protection/>
    </xf>
    <xf numFmtId="177" fontId="26" fillId="4" borderId="54" xfId="51" applyNumberFormat="1" applyFont="1" applyFill="1" applyBorder="1" applyAlignment="1" applyProtection="1">
      <alignment horizontal="right" vertical="center" shrinkToFit="1"/>
      <protection/>
    </xf>
    <xf numFmtId="177" fontId="26" fillId="4" borderId="0" xfId="51" applyNumberFormat="1" applyFont="1" applyFill="1" applyBorder="1" applyAlignment="1" applyProtection="1">
      <alignment horizontal="right" vertical="center" shrinkToFit="1"/>
      <protection/>
    </xf>
    <xf numFmtId="177" fontId="26" fillId="4" borderId="92" xfId="51" applyNumberFormat="1" applyFont="1" applyFill="1" applyBorder="1" applyAlignment="1" applyProtection="1">
      <alignment horizontal="right" vertical="center" shrinkToFit="1"/>
      <protection/>
    </xf>
    <xf numFmtId="177" fontId="26" fillId="4" borderId="93" xfId="51" applyNumberFormat="1" applyFont="1" applyFill="1" applyBorder="1" applyAlignment="1" applyProtection="1">
      <alignment horizontal="right" vertical="center" shrinkToFit="1"/>
      <protection/>
    </xf>
    <xf numFmtId="188" fontId="26" fillId="4" borderId="120" xfId="51" applyNumberFormat="1" applyFont="1" applyFill="1" applyBorder="1" applyAlignment="1" applyProtection="1">
      <alignment horizontal="right" vertical="center" shrinkToFit="1"/>
      <protection/>
    </xf>
    <xf numFmtId="188" fontId="26" fillId="4" borderId="121" xfId="51" applyNumberFormat="1" applyFont="1" applyFill="1" applyBorder="1" applyAlignment="1" applyProtection="1">
      <alignment horizontal="right" vertical="center" shrinkToFit="1"/>
      <protection/>
    </xf>
    <xf numFmtId="188" fontId="26" fillId="4" borderId="122" xfId="51" applyNumberFormat="1" applyFont="1" applyFill="1" applyBorder="1" applyAlignment="1" applyProtection="1">
      <alignment horizontal="right" vertical="center" shrinkToFit="1"/>
      <protection/>
    </xf>
    <xf numFmtId="176" fontId="26" fillId="4" borderId="54" xfId="51" applyNumberFormat="1" applyFont="1" applyFill="1" applyBorder="1" applyAlignment="1" applyProtection="1">
      <alignment horizontal="right" vertical="center" shrinkToFit="1"/>
      <protection/>
    </xf>
    <xf numFmtId="176" fontId="26" fillId="4" borderId="0" xfId="51" applyNumberFormat="1" applyFont="1" applyFill="1" applyBorder="1" applyAlignment="1" applyProtection="1">
      <alignment horizontal="right" vertical="center" shrinkToFit="1"/>
      <protection/>
    </xf>
    <xf numFmtId="176" fontId="26" fillId="4" borderId="61" xfId="51" applyNumberFormat="1" applyFont="1" applyFill="1" applyBorder="1" applyAlignment="1" applyProtection="1">
      <alignment horizontal="right" vertical="center" shrinkToFit="1"/>
      <protection/>
    </xf>
    <xf numFmtId="176" fontId="26" fillId="4" borderId="0" xfId="51" applyNumberFormat="1" applyFont="1" applyFill="1" applyAlignment="1" applyProtection="1">
      <alignment horizontal="right" vertical="center" shrinkToFit="1"/>
      <protection/>
    </xf>
    <xf numFmtId="176" fontId="26" fillId="4" borderId="53" xfId="51" applyNumberFormat="1" applyFont="1" applyFill="1" applyBorder="1" applyAlignment="1" applyProtection="1">
      <alignment horizontal="right" vertical="center" shrinkToFit="1"/>
      <protection/>
    </xf>
    <xf numFmtId="0" fontId="26" fillId="4" borderId="9" xfId="49" applyFont="1" applyFill="1" applyBorder="1" applyAlignment="1" applyProtection="1">
      <alignment horizontal="left" vertical="center"/>
      <protection/>
    </xf>
    <xf numFmtId="0" fontId="26" fillId="4" borderId="45" xfId="49" applyFont="1" applyFill="1" applyBorder="1" applyAlignment="1" applyProtection="1">
      <alignment horizontal="left" vertical="center"/>
      <protection/>
    </xf>
    <xf numFmtId="0" fontId="26" fillId="4" borderId="45" xfId="49" applyFont="1" applyFill="1" applyBorder="1" applyAlignment="1" applyProtection="1">
      <alignment horizontal="right" vertical="center"/>
      <protection/>
    </xf>
    <xf numFmtId="0" fontId="26" fillId="4" borderId="30" xfId="49" applyFont="1" applyFill="1" applyBorder="1" applyAlignment="1" applyProtection="1">
      <alignment horizontal="right" vertical="center"/>
      <protection/>
    </xf>
    <xf numFmtId="177" fontId="26" fillId="4" borderId="123" xfId="51" applyNumberFormat="1" applyFont="1" applyFill="1" applyBorder="1" applyAlignment="1" applyProtection="1">
      <alignment horizontal="right" vertical="center" shrinkToFit="1"/>
      <protection/>
    </xf>
    <xf numFmtId="177" fontId="26" fillId="4" borderId="99" xfId="51" applyNumberFormat="1" applyFont="1" applyFill="1" applyBorder="1" applyAlignment="1" applyProtection="1">
      <alignment horizontal="right" vertical="center" shrinkToFit="1"/>
      <protection/>
    </xf>
    <xf numFmtId="188" fontId="26" fillId="4" borderId="99" xfId="51" applyNumberFormat="1" applyFont="1" applyFill="1" applyBorder="1" applyAlignment="1" applyProtection="1">
      <alignment horizontal="right" vertical="center" shrinkToFit="1"/>
      <protection/>
    </xf>
    <xf numFmtId="188" fontId="26" fillId="4" borderId="124" xfId="51" applyNumberFormat="1" applyFont="1" applyFill="1" applyBorder="1" applyAlignment="1" applyProtection="1">
      <alignment horizontal="right" vertical="center" shrinkToFit="1"/>
      <protection/>
    </xf>
    <xf numFmtId="0" fontId="26" fillId="4" borderId="54" xfId="49" applyFont="1" applyFill="1" applyBorder="1" applyAlignment="1" applyProtection="1">
      <alignment vertical="center"/>
      <protection/>
    </xf>
    <xf numFmtId="0" fontId="26" fillId="4" borderId="0" xfId="49" applyFont="1" applyFill="1" applyBorder="1" applyAlignment="1" applyProtection="1">
      <alignment vertical="center"/>
      <protection/>
    </xf>
    <xf numFmtId="0" fontId="26" fillId="4" borderId="61" xfId="49" applyFont="1" applyFill="1" applyBorder="1" applyAlignment="1" applyProtection="1">
      <alignment vertical="center"/>
      <protection/>
    </xf>
    <xf numFmtId="0" fontId="26" fillId="4" borderId="72" xfId="49" applyFont="1" applyFill="1" applyBorder="1" applyAlignment="1" applyProtection="1">
      <alignment horizontal="center" vertical="center"/>
      <protection/>
    </xf>
    <xf numFmtId="188" fontId="26" fillId="4" borderId="91" xfId="51" applyNumberFormat="1" applyFont="1" applyFill="1" applyBorder="1" applyAlignment="1" applyProtection="1">
      <alignment horizontal="right" vertical="center" shrinkToFit="1"/>
      <protection/>
    </xf>
    <xf numFmtId="188" fontId="26" fillId="4" borderId="37" xfId="51" applyNumberFormat="1" applyFont="1" applyFill="1" applyBorder="1" applyAlignment="1" applyProtection="1">
      <alignment horizontal="right" vertical="center" shrinkToFit="1"/>
      <protection/>
    </xf>
    <xf numFmtId="188" fontId="26" fillId="4" borderId="68" xfId="51" applyNumberFormat="1" applyFont="1" applyFill="1" applyBorder="1" applyAlignment="1" applyProtection="1">
      <alignment horizontal="right" vertical="center" shrinkToFit="1"/>
      <protection/>
    </xf>
    <xf numFmtId="0" fontId="26" fillId="4" borderId="45" xfId="49" applyFont="1" applyFill="1" applyBorder="1" applyAlignment="1" applyProtection="1">
      <alignment horizontal="center" vertical="center" wrapText="1"/>
      <protection/>
    </xf>
    <xf numFmtId="0" fontId="26" fillId="4" borderId="30" xfId="49" applyFont="1" applyFill="1" applyBorder="1" applyAlignment="1" applyProtection="1">
      <alignment horizontal="center" vertical="center" wrapText="1"/>
      <protection/>
    </xf>
    <xf numFmtId="0" fontId="26" fillId="4" borderId="0" xfId="49" applyFont="1" applyFill="1" applyBorder="1" applyAlignment="1" applyProtection="1">
      <alignment horizontal="center" vertical="center" wrapText="1"/>
      <protection/>
    </xf>
    <xf numFmtId="0" fontId="26" fillId="4" borderId="61" xfId="49" applyFont="1" applyFill="1" applyBorder="1" applyAlignment="1" applyProtection="1">
      <alignment horizontal="center" vertical="center" wrapText="1"/>
      <protection/>
    </xf>
    <xf numFmtId="0" fontId="26" fillId="4" borderId="51" xfId="49" applyFont="1" applyFill="1" applyBorder="1" applyAlignment="1" applyProtection="1">
      <alignment horizontal="center" vertical="center" wrapText="1"/>
      <protection/>
    </xf>
    <xf numFmtId="0" fontId="26" fillId="4" borderId="69" xfId="49" applyFont="1" applyFill="1" applyBorder="1" applyAlignment="1" applyProtection="1">
      <alignment horizontal="center" vertical="center" wrapText="1"/>
      <protection/>
    </xf>
    <xf numFmtId="0" fontId="26" fillId="4" borderId="28" xfId="49" applyFont="1" applyFill="1" applyBorder="1" applyAlignment="1" applyProtection="1">
      <alignment vertical="center"/>
      <protection/>
    </xf>
    <xf numFmtId="176" fontId="26" fillId="4" borderId="67" xfId="51" applyNumberFormat="1" applyFont="1" applyFill="1" applyBorder="1" applyAlignment="1" applyProtection="1">
      <alignment horizontal="right" vertical="center" shrinkToFit="1"/>
      <protection/>
    </xf>
    <xf numFmtId="0" fontId="26" fillId="4" borderId="71" xfId="49" applyFont="1" applyFill="1" applyBorder="1" applyAlignment="1" applyProtection="1">
      <alignment vertical="center"/>
      <protection/>
    </xf>
    <xf numFmtId="177" fontId="26" fillId="4" borderId="125" xfId="51" applyNumberFormat="1" applyFont="1" applyFill="1" applyBorder="1" applyAlignment="1" applyProtection="1">
      <alignment horizontal="right" vertical="center" shrinkToFit="1"/>
      <protection/>
    </xf>
    <xf numFmtId="177" fontId="26" fillId="4" borderId="126" xfId="51" applyNumberFormat="1" applyFont="1" applyFill="1" applyBorder="1" applyAlignment="1" applyProtection="1">
      <alignment horizontal="right" vertical="center" shrinkToFit="1"/>
      <protection/>
    </xf>
    <xf numFmtId="188" fontId="26" fillId="4" borderId="126" xfId="51" applyNumberFormat="1" applyFont="1" applyFill="1" applyBorder="1" applyAlignment="1" applyProtection="1">
      <alignment horizontal="right" vertical="center" shrinkToFit="1"/>
      <protection/>
    </xf>
    <xf numFmtId="188" fontId="26" fillId="4" borderId="127" xfId="51" applyNumberFormat="1" applyFont="1" applyFill="1" applyBorder="1" applyAlignment="1" applyProtection="1">
      <alignment horizontal="right" vertical="center" shrinkToFit="1"/>
      <protection/>
    </xf>
    <xf numFmtId="188" fontId="26" fillId="4" borderId="95" xfId="51" applyNumberFormat="1" applyFont="1" applyFill="1" applyBorder="1" applyAlignment="1" applyProtection="1">
      <alignment horizontal="right" vertical="center" shrinkToFit="1"/>
      <protection/>
    </xf>
    <xf numFmtId="188" fontId="26" fillId="4" borderId="128" xfId="51" applyNumberFormat="1" applyFont="1" applyFill="1" applyBorder="1" applyAlignment="1" applyProtection="1">
      <alignment horizontal="right" vertical="center" shrinkToFit="1"/>
      <protection/>
    </xf>
    <xf numFmtId="0" fontId="26" fillId="4" borderId="26" xfId="49" applyFont="1" applyFill="1" applyBorder="1" applyAlignment="1" applyProtection="1">
      <alignment vertical="center"/>
      <protection/>
    </xf>
    <xf numFmtId="0" fontId="26" fillId="4" borderId="37" xfId="49" applyFont="1" applyFill="1" applyBorder="1" applyAlignment="1" applyProtection="1">
      <alignment vertical="center"/>
      <protection/>
    </xf>
    <xf numFmtId="0" fontId="26" fillId="4" borderId="33" xfId="49" applyFont="1" applyFill="1" applyBorder="1" applyAlignment="1" applyProtection="1">
      <alignment vertical="center"/>
      <protection/>
    </xf>
    <xf numFmtId="0" fontId="26" fillId="4" borderId="54" xfId="51" applyFont="1" applyFill="1" applyBorder="1" applyAlignment="1" applyProtection="1">
      <alignment horizontal="left" vertical="center" shrinkToFit="1"/>
      <protection/>
    </xf>
    <xf numFmtId="0" fontId="26" fillId="4" borderId="0" xfId="51" applyFont="1" applyFill="1" applyBorder="1" applyAlignment="1" applyProtection="1">
      <alignment horizontal="left" vertical="center" shrinkToFit="1"/>
      <protection/>
    </xf>
    <xf numFmtId="0" fontId="26" fillId="4" borderId="61" xfId="51" applyFont="1" applyFill="1" applyBorder="1" applyAlignment="1" applyProtection="1">
      <alignment horizontal="left" vertical="center" shrinkToFit="1"/>
      <protection/>
    </xf>
    <xf numFmtId="188" fontId="26" fillId="4" borderId="129" xfId="51" applyNumberFormat="1" applyFont="1" applyFill="1" applyBorder="1" applyAlignment="1" applyProtection="1">
      <alignment horizontal="right" vertical="center" shrinkToFit="1"/>
      <protection/>
    </xf>
    <xf numFmtId="188" fontId="26" fillId="4" borderId="130" xfId="51" applyNumberFormat="1" applyFont="1" applyFill="1" applyBorder="1" applyAlignment="1" applyProtection="1">
      <alignment horizontal="right" vertical="center" shrinkToFit="1"/>
      <protection/>
    </xf>
    <xf numFmtId="188" fontId="26" fillId="4" borderId="131" xfId="51" applyNumberFormat="1" applyFont="1" applyFill="1" applyBorder="1" applyAlignment="1" applyProtection="1">
      <alignment horizontal="right" vertical="center" shrinkToFit="1"/>
      <protection/>
    </xf>
    <xf numFmtId="0" fontId="26" fillId="4" borderId="13" xfId="49" applyFont="1" applyFill="1" applyBorder="1" applyAlignment="1" applyProtection="1">
      <alignment horizontal="left" vertical="center" wrapText="1"/>
      <protection/>
    </xf>
    <xf numFmtId="0" fontId="26" fillId="4" borderId="64" xfId="49" applyFont="1" applyFill="1" applyBorder="1" applyAlignment="1" applyProtection="1">
      <alignment horizontal="left" vertical="center"/>
      <protection/>
    </xf>
    <xf numFmtId="0" fontId="26" fillId="4" borderId="70" xfId="49" applyFont="1" applyFill="1" applyBorder="1" applyAlignment="1" applyProtection="1">
      <alignment horizontal="left" vertical="center"/>
      <protection/>
    </xf>
    <xf numFmtId="0" fontId="26" fillId="4" borderId="31" xfId="49" applyFont="1" applyFill="1" applyBorder="1" applyAlignment="1" applyProtection="1">
      <alignment horizontal="center" vertical="center" wrapText="1"/>
      <protection/>
    </xf>
    <xf numFmtId="0" fontId="28" fillId="4" borderId="32" xfId="49" applyFont="1" applyFill="1" applyBorder="1" applyAlignment="1" applyProtection="1">
      <alignment horizontal="center" vertical="center"/>
      <protection/>
    </xf>
    <xf numFmtId="177" fontId="26" fillId="4" borderId="132" xfId="51" applyNumberFormat="1" applyFont="1" applyFill="1" applyBorder="1" applyAlignment="1" applyProtection="1">
      <alignment horizontal="right" vertical="center" shrinkToFit="1"/>
      <protection/>
    </xf>
    <xf numFmtId="177" fontId="26" fillId="4" borderId="133" xfId="51" applyNumberFormat="1" applyFont="1" applyFill="1" applyBorder="1" applyAlignment="1" applyProtection="1">
      <alignment horizontal="right" vertical="center" shrinkToFit="1"/>
      <protection/>
    </xf>
    <xf numFmtId="188" fontId="26" fillId="4" borderId="134" xfId="51" applyNumberFormat="1" applyFont="1" applyFill="1" applyBorder="1" applyAlignment="1" applyProtection="1">
      <alignment horizontal="right" vertical="center" shrinkToFit="1"/>
      <protection/>
    </xf>
    <xf numFmtId="0" fontId="26" fillId="4" borderId="54" xfId="49" applyFont="1" applyFill="1" applyBorder="1" applyAlignment="1" applyProtection="1">
      <alignment vertical="center" shrinkToFit="1"/>
      <protection/>
    </xf>
    <xf numFmtId="0" fontId="26" fillId="4" borderId="0" xfId="49" applyFont="1" applyFill="1" applyBorder="1" applyAlignment="1" applyProtection="1">
      <alignment vertical="center" shrinkToFit="1"/>
      <protection/>
    </xf>
    <xf numFmtId="0" fontId="26" fillId="4" borderId="61" xfId="49" applyFont="1" applyFill="1" applyBorder="1" applyAlignment="1" applyProtection="1">
      <alignment vertical="center" shrinkToFit="1"/>
      <protection/>
    </xf>
    <xf numFmtId="0" fontId="26" fillId="4" borderId="26" xfId="49" applyFont="1" applyFill="1" applyBorder="1" applyAlignment="1" applyProtection="1">
      <alignment vertical="center"/>
      <protection/>
    </xf>
    <xf numFmtId="0" fontId="26" fillId="4" borderId="37" xfId="49" applyFont="1" applyFill="1" applyBorder="1" applyAlignment="1" applyProtection="1">
      <alignment vertical="center"/>
      <protection/>
    </xf>
    <xf numFmtId="0" fontId="26" fillId="4" borderId="33" xfId="49" applyFont="1" applyFill="1" applyBorder="1" applyAlignment="1" applyProtection="1">
      <alignment vertical="center"/>
      <protection/>
    </xf>
    <xf numFmtId="188" fontId="26" fillId="4" borderId="96" xfId="51" applyNumberFormat="1" applyFont="1" applyFill="1" applyBorder="1" applyAlignment="1" applyProtection="1">
      <alignment horizontal="right" vertical="center" shrinkToFit="1"/>
      <protection/>
    </xf>
    <xf numFmtId="188" fontId="26" fillId="4" borderId="84" xfId="51" applyNumberFormat="1" applyFont="1" applyFill="1" applyBorder="1" applyAlignment="1" applyProtection="1">
      <alignment horizontal="right" vertical="center" shrinkToFit="1"/>
      <protection/>
    </xf>
    <xf numFmtId="0" fontId="26" fillId="4" borderId="28" xfId="49" applyFont="1" applyFill="1" applyBorder="1" applyAlignment="1" applyProtection="1">
      <alignment horizontal="center" vertical="center" wrapText="1"/>
      <protection/>
    </xf>
    <xf numFmtId="0" fontId="26" fillId="4" borderId="54" xfId="49" applyFont="1" applyFill="1" applyBorder="1" applyAlignment="1" applyProtection="1">
      <alignment horizontal="center" vertical="center" wrapText="1"/>
      <protection/>
    </xf>
    <xf numFmtId="0" fontId="26" fillId="4" borderId="37" xfId="49" applyFont="1" applyFill="1" applyBorder="1" applyAlignment="1" applyProtection="1">
      <alignment horizontal="center" vertical="center" wrapText="1"/>
      <protection/>
    </xf>
    <xf numFmtId="0" fontId="26" fillId="4" borderId="33" xfId="49" applyFont="1" applyFill="1" applyBorder="1" applyAlignment="1" applyProtection="1">
      <alignment horizontal="center" vertical="center" wrapText="1"/>
      <protection/>
    </xf>
    <xf numFmtId="0" fontId="26" fillId="4" borderId="28" xfId="51" applyFont="1" applyFill="1" applyBorder="1" applyAlignment="1" applyProtection="1">
      <alignment horizontal="left" vertical="center" shrinkToFit="1"/>
      <protection/>
    </xf>
    <xf numFmtId="0" fontId="26" fillId="4" borderId="45" xfId="51" applyFont="1" applyFill="1" applyBorder="1" applyAlignment="1" applyProtection="1">
      <alignment horizontal="left" vertical="center" shrinkToFit="1"/>
      <protection/>
    </xf>
    <xf numFmtId="0" fontId="26" fillId="4" borderId="30" xfId="51" applyFont="1" applyFill="1" applyBorder="1" applyAlignment="1" applyProtection="1">
      <alignment horizontal="left" vertical="center" shrinkToFit="1"/>
      <protection/>
    </xf>
    <xf numFmtId="177" fontId="26" fillId="4" borderId="135" xfId="51" applyNumberFormat="1" applyFont="1" applyFill="1" applyBorder="1" applyAlignment="1" applyProtection="1">
      <alignment horizontal="right" vertical="center" shrinkToFit="1"/>
      <protection/>
    </xf>
    <xf numFmtId="177" fontId="26" fillId="4" borderId="94" xfId="51" applyNumberFormat="1" applyFont="1" applyFill="1" applyBorder="1" applyAlignment="1" applyProtection="1">
      <alignment horizontal="right" vertical="center" shrinkToFit="1"/>
      <protection/>
    </xf>
    <xf numFmtId="188" fontId="26" fillId="4" borderId="136" xfId="51" applyNumberFormat="1" applyFont="1" applyFill="1" applyBorder="1" applyAlignment="1" applyProtection="1">
      <alignment horizontal="right" vertical="center" shrinkToFit="1"/>
      <protection/>
    </xf>
    <xf numFmtId="188" fontId="26" fillId="4" borderId="34" xfId="51" applyNumberFormat="1" applyFont="1" applyFill="1" applyBorder="1" applyAlignment="1" applyProtection="1">
      <alignment horizontal="right" vertical="center" shrinkToFit="1"/>
      <protection/>
    </xf>
    <xf numFmtId="188" fontId="26" fillId="4" borderId="137" xfId="51" applyNumberFormat="1" applyFont="1" applyFill="1" applyBorder="1" applyAlignment="1" applyProtection="1">
      <alignment horizontal="right" vertical="center" shrinkToFit="1"/>
      <protection/>
    </xf>
    <xf numFmtId="188" fontId="26" fillId="4" borderId="11" xfId="51" applyNumberFormat="1" applyFont="1" applyFill="1" applyBorder="1" applyAlignment="1" applyProtection="1">
      <alignment horizontal="right" vertical="center" shrinkToFit="1"/>
      <protection/>
    </xf>
    <xf numFmtId="0" fontId="26" fillId="4" borderId="9" xfId="49" applyFont="1" applyFill="1" applyBorder="1" applyAlignment="1" applyProtection="1">
      <alignment horizontal="center" vertical="center" textRotation="255" wrapText="1"/>
      <protection/>
    </xf>
    <xf numFmtId="0" fontId="26" fillId="4" borderId="30" xfId="49" applyFont="1" applyFill="1" applyBorder="1" applyAlignment="1" applyProtection="1">
      <alignment horizontal="center" vertical="center" textRotation="255" wrapText="1"/>
      <protection/>
    </xf>
    <xf numFmtId="0" fontId="26" fillId="4" borderId="7" xfId="49" applyFont="1" applyFill="1" applyBorder="1" applyAlignment="1" applyProtection="1">
      <alignment horizontal="center" vertical="center" textRotation="255" wrapText="1"/>
      <protection/>
    </xf>
    <xf numFmtId="0" fontId="26" fillId="4" borderId="61" xfId="49" applyFont="1" applyFill="1" applyBorder="1" applyAlignment="1" applyProtection="1">
      <alignment horizontal="center" vertical="center" textRotation="255" wrapText="1"/>
      <protection/>
    </xf>
    <xf numFmtId="0" fontId="26" fillId="4" borderId="18" xfId="49" applyFont="1" applyFill="1" applyBorder="1" applyAlignment="1" applyProtection="1">
      <alignment horizontal="center" vertical="center" textRotation="255" wrapText="1"/>
      <protection/>
    </xf>
    <xf numFmtId="0" fontId="26" fillId="4" borderId="33" xfId="49" applyFont="1" applyFill="1" applyBorder="1" applyAlignment="1" applyProtection="1">
      <alignment horizontal="center" vertical="center" textRotation="255" wrapText="1"/>
      <protection/>
    </xf>
    <xf numFmtId="0" fontId="26" fillId="4" borderId="28" xfId="49" applyFont="1" applyFill="1" applyBorder="1" applyAlignment="1" applyProtection="1">
      <alignment vertical="center"/>
      <protection/>
    </xf>
    <xf numFmtId="0" fontId="26" fillId="4" borderId="45" xfId="49" applyFont="1" applyFill="1" applyBorder="1" applyAlignment="1" applyProtection="1">
      <alignment vertical="center"/>
      <protection/>
    </xf>
    <xf numFmtId="0" fontId="26" fillId="4" borderId="30" xfId="49" applyFont="1" applyFill="1" applyBorder="1" applyAlignment="1" applyProtection="1">
      <alignment vertical="center"/>
      <protection/>
    </xf>
    <xf numFmtId="177" fontId="26" fillId="4" borderId="28" xfId="51" applyNumberFormat="1" applyFont="1" applyFill="1" applyBorder="1" applyAlignment="1" applyProtection="1">
      <alignment horizontal="right" vertical="center" shrinkToFit="1"/>
      <protection/>
    </xf>
    <xf numFmtId="177" fontId="26" fillId="4" borderId="45" xfId="51" applyNumberFormat="1" applyFont="1" applyFill="1" applyBorder="1" applyAlignment="1" applyProtection="1">
      <alignment horizontal="right" vertical="center" shrinkToFit="1"/>
      <protection/>
    </xf>
    <xf numFmtId="177" fontId="26" fillId="4" borderId="98" xfId="51" applyNumberFormat="1" applyFont="1" applyFill="1" applyBorder="1" applyAlignment="1" applyProtection="1">
      <alignment horizontal="right" vertical="center" shrinkToFit="1"/>
      <protection/>
    </xf>
    <xf numFmtId="177" fontId="26" fillId="4" borderId="97" xfId="51" applyNumberFormat="1" applyFont="1" applyFill="1" applyBorder="1" applyAlignment="1" applyProtection="1">
      <alignment horizontal="right" vertical="center" shrinkToFit="1"/>
      <protection/>
    </xf>
    <xf numFmtId="188" fontId="26" fillId="4" borderId="97" xfId="51" applyNumberFormat="1" applyFont="1" applyFill="1" applyBorder="1" applyAlignment="1" applyProtection="1">
      <alignment horizontal="right" vertical="center" shrinkToFit="1"/>
      <protection/>
    </xf>
    <xf numFmtId="188" fontId="26" fillId="4" borderId="45" xfId="51" applyNumberFormat="1" applyFont="1" applyFill="1" applyBorder="1" applyAlignment="1" applyProtection="1">
      <alignment horizontal="right" vertical="center" shrinkToFit="1"/>
      <protection/>
    </xf>
    <xf numFmtId="188" fontId="26" fillId="4" borderId="67" xfId="51" applyNumberFormat="1" applyFont="1" applyFill="1" applyBorder="1" applyAlignment="1" applyProtection="1">
      <alignment horizontal="right" vertical="center" shrinkToFit="1"/>
      <protection/>
    </xf>
    <xf numFmtId="0" fontId="26" fillId="4" borderId="9" xfId="49" applyFont="1" applyFill="1" applyBorder="1" applyAlignment="1" applyProtection="1">
      <alignment horizontal="center" vertical="top" wrapText="1"/>
      <protection/>
    </xf>
    <xf numFmtId="0" fontId="26" fillId="4" borderId="45" xfId="49" applyFont="1" applyFill="1" applyBorder="1" applyAlignment="1" applyProtection="1">
      <alignment horizontal="center" vertical="top" wrapText="1"/>
      <protection/>
    </xf>
    <xf numFmtId="0" fontId="26" fillId="4" borderId="30" xfId="49" applyFont="1" applyFill="1" applyBorder="1" applyAlignment="1" applyProtection="1">
      <alignment horizontal="center" vertical="top" wrapText="1"/>
      <protection/>
    </xf>
    <xf numFmtId="0" fontId="26" fillId="4" borderId="7" xfId="49" applyFont="1" applyFill="1" applyBorder="1" applyAlignment="1" applyProtection="1">
      <alignment horizontal="center" vertical="top" wrapText="1"/>
      <protection/>
    </xf>
    <xf numFmtId="0" fontId="26" fillId="4" borderId="0" xfId="49" applyFont="1" applyFill="1" applyBorder="1" applyAlignment="1" applyProtection="1">
      <alignment horizontal="center" vertical="top" wrapText="1"/>
      <protection/>
    </xf>
    <xf numFmtId="0" fontId="26" fillId="4" borderId="61" xfId="49" applyFont="1" applyFill="1" applyBorder="1" applyAlignment="1" applyProtection="1">
      <alignment horizontal="center" vertical="top" wrapText="1"/>
      <protection/>
    </xf>
    <xf numFmtId="0" fontId="26" fillId="4" borderId="18" xfId="49" applyFont="1" applyFill="1" applyBorder="1" applyAlignment="1" applyProtection="1">
      <alignment horizontal="center" vertical="top" wrapText="1"/>
      <protection/>
    </xf>
    <xf numFmtId="0" fontId="26" fillId="4" borderId="37" xfId="49" applyFont="1" applyFill="1" applyBorder="1" applyAlignment="1" applyProtection="1">
      <alignment horizontal="center" vertical="top" wrapText="1"/>
      <protection/>
    </xf>
    <xf numFmtId="0" fontId="26" fillId="4" borderId="22" xfId="49" applyFont="1" applyFill="1" applyBorder="1" applyAlignment="1" applyProtection="1">
      <alignment horizontal="center" vertical="center"/>
      <protection/>
    </xf>
    <xf numFmtId="0" fontId="26" fillId="4" borderId="31" xfId="49" applyFont="1" applyFill="1" applyBorder="1" applyAlignment="1" applyProtection="1">
      <alignment horizontal="center" vertical="center"/>
      <protection/>
    </xf>
    <xf numFmtId="0" fontId="26" fillId="4" borderId="32" xfId="49" applyFont="1" applyFill="1" applyBorder="1" applyAlignment="1" applyProtection="1">
      <alignment horizontal="center" vertical="center"/>
      <protection/>
    </xf>
    <xf numFmtId="0" fontId="26" fillId="4" borderId="27" xfId="49" applyFont="1" applyFill="1" applyBorder="1" applyAlignment="1" applyProtection="1">
      <alignment horizontal="center" vertical="center"/>
      <protection/>
    </xf>
    <xf numFmtId="0" fontId="26" fillId="4" borderId="27" xfId="51" applyFont="1" applyFill="1" applyBorder="1" applyAlignment="1" applyProtection="1">
      <alignment horizontal="center" vertical="center"/>
      <protection/>
    </xf>
    <xf numFmtId="0" fontId="26" fillId="4" borderId="31" xfId="51" applyFont="1" applyFill="1" applyBorder="1" applyAlignment="1" applyProtection="1">
      <alignment horizontal="center" vertical="center"/>
      <protection/>
    </xf>
    <xf numFmtId="0" fontId="26" fillId="4" borderId="66" xfId="51" applyFont="1" applyFill="1" applyBorder="1" applyAlignment="1" applyProtection="1">
      <alignment horizontal="center" vertical="center"/>
      <protection/>
    </xf>
    <xf numFmtId="177" fontId="26" fillId="4" borderId="27" xfId="51" applyNumberFormat="1" applyFont="1" applyFill="1" applyBorder="1" applyAlignment="1" applyProtection="1">
      <alignment horizontal="right" vertical="center" shrinkToFit="1"/>
      <protection/>
    </xf>
    <xf numFmtId="177" fontId="26" fillId="4" borderId="31" xfId="51" applyNumberFormat="1" applyFont="1" applyFill="1" applyBorder="1" applyAlignment="1" applyProtection="1">
      <alignment horizontal="right" vertical="center" shrinkToFit="1"/>
      <protection/>
    </xf>
    <xf numFmtId="177" fontId="26" fillId="4" borderId="112" xfId="51" applyNumberFormat="1" applyFont="1" applyFill="1" applyBorder="1" applyAlignment="1" applyProtection="1">
      <alignment horizontal="right" vertical="center" shrinkToFit="1"/>
      <protection/>
    </xf>
    <xf numFmtId="0" fontId="26" fillId="4" borderId="0" xfId="49" applyFont="1" applyFill="1" applyAlignment="1" applyProtection="1">
      <alignment vertical="center"/>
      <protection/>
    </xf>
    <xf numFmtId="177" fontId="26" fillId="4" borderId="113" xfId="51" applyNumberFormat="1" applyFont="1" applyFill="1" applyBorder="1" applyAlignment="1" applyProtection="1">
      <alignment horizontal="right" vertical="center" shrinkToFit="1"/>
      <protection/>
    </xf>
    <xf numFmtId="177" fontId="26" fillId="4" borderId="114" xfId="51" applyNumberFormat="1" applyFont="1" applyFill="1" applyBorder="1" applyAlignment="1" applyProtection="1">
      <alignment horizontal="right" vertical="center" shrinkToFit="1"/>
      <protection/>
    </xf>
    <xf numFmtId="177" fontId="26" fillId="4" borderId="115" xfId="51" applyNumberFormat="1" applyFont="1" applyFill="1" applyBorder="1" applyAlignment="1" applyProtection="1">
      <alignment horizontal="right" vertical="center" shrinkToFit="1"/>
      <protection/>
    </xf>
    <xf numFmtId="177" fontId="26" fillId="4" borderId="116" xfId="51" applyNumberFormat="1" applyFont="1" applyFill="1" applyBorder="1" applyAlignment="1" applyProtection="1">
      <alignment horizontal="right" vertical="center" shrinkToFit="1"/>
      <protection/>
    </xf>
    <xf numFmtId="0" fontId="26" fillId="4" borderId="9" xfId="49" applyFont="1" applyFill="1" applyBorder="1" applyAlignment="1" applyProtection="1">
      <alignment horizontal="center" vertical="center" textRotation="255" shrinkToFit="1"/>
      <protection/>
    </xf>
    <xf numFmtId="0" fontId="26" fillId="4" borderId="30" xfId="49" applyFont="1" applyFill="1" applyBorder="1" applyAlignment="1" applyProtection="1">
      <alignment horizontal="center" vertical="center" textRotation="255" shrinkToFit="1"/>
      <protection/>
    </xf>
    <xf numFmtId="0" fontId="26" fillId="4" borderId="7" xfId="49" applyFont="1" applyFill="1" applyBorder="1" applyAlignment="1" applyProtection="1">
      <alignment horizontal="center" vertical="center" textRotation="255" shrinkToFit="1"/>
      <protection/>
    </xf>
    <xf numFmtId="0" fontId="26" fillId="4" borderId="61" xfId="49" applyFont="1" applyFill="1" applyBorder="1" applyAlignment="1" applyProtection="1">
      <alignment horizontal="center" vertical="center" textRotation="255" shrinkToFit="1"/>
      <protection/>
    </xf>
    <xf numFmtId="0" fontId="26" fillId="4" borderId="18" xfId="49" applyFont="1" applyFill="1" applyBorder="1" applyAlignment="1" applyProtection="1">
      <alignment horizontal="center" vertical="center" textRotation="255" shrinkToFit="1"/>
      <protection/>
    </xf>
    <xf numFmtId="0" fontId="26" fillId="4" borderId="33" xfId="49" applyFont="1" applyFill="1" applyBorder="1" applyAlignment="1" applyProtection="1">
      <alignment horizontal="center" vertical="center" textRotation="255" shrinkToFit="1"/>
      <protection/>
    </xf>
    <xf numFmtId="177" fontId="26" fillId="4" borderId="54" xfId="50" applyNumberFormat="1" applyFont="1" applyFill="1" applyBorder="1" applyAlignment="1" applyProtection="1">
      <alignment horizontal="right" vertical="center" shrinkToFit="1"/>
      <protection/>
    </xf>
    <xf numFmtId="177" fontId="26" fillId="4" borderId="0" xfId="50" applyNumberFormat="1" applyFont="1" applyFill="1" applyBorder="1" applyAlignment="1" applyProtection="1">
      <alignment horizontal="right" vertical="center" shrinkToFit="1"/>
      <protection/>
    </xf>
    <xf numFmtId="177" fontId="26" fillId="4" borderId="92" xfId="50" applyNumberFormat="1" applyFont="1" applyFill="1" applyBorder="1" applyAlignment="1" applyProtection="1">
      <alignment horizontal="right" vertical="center" shrinkToFit="1"/>
      <protection/>
    </xf>
    <xf numFmtId="177" fontId="26" fillId="4" borderId="93" xfId="50" applyNumberFormat="1" applyFont="1" applyFill="1" applyBorder="1" applyAlignment="1" applyProtection="1">
      <alignment horizontal="right" vertical="center" shrinkToFit="1"/>
      <protection/>
    </xf>
    <xf numFmtId="188" fontId="26" fillId="4" borderId="93" xfId="50" applyNumberFormat="1" applyFont="1" applyFill="1" applyBorder="1" applyAlignment="1" applyProtection="1">
      <alignment horizontal="right" vertical="center" shrinkToFit="1"/>
      <protection/>
    </xf>
    <xf numFmtId="188" fontId="26" fillId="4" borderId="0" xfId="50" applyNumberFormat="1" applyFont="1" applyFill="1" applyBorder="1" applyAlignment="1" applyProtection="1">
      <alignment horizontal="right" vertical="center" shrinkToFit="1"/>
      <protection/>
    </xf>
    <xf numFmtId="188" fontId="26" fillId="4" borderId="53" xfId="50" applyNumberFormat="1" applyFont="1" applyFill="1" applyBorder="1" applyAlignment="1" applyProtection="1">
      <alignment horizontal="right" vertical="center" shrinkToFit="1"/>
      <protection/>
    </xf>
    <xf numFmtId="0" fontId="26" fillId="4" borderId="61" xfId="49" applyFont="1" applyFill="1" applyBorder="1" applyAlignment="1" applyProtection="1">
      <alignment horizontal="left" vertical="center"/>
      <protection/>
    </xf>
    <xf numFmtId="0" fontId="26" fillId="4" borderId="28" xfId="49" applyFont="1" applyFill="1" applyBorder="1" applyAlignment="1" applyProtection="1">
      <alignment horizontal="center" vertical="center" textRotation="255" wrapText="1"/>
      <protection/>
    </xf>
    <xf numFmtId="0" fontId="26" fillId="4" borderId="54" xfId="49" applyFont="1" applyFill="1" applyBorder="1" applyAlignment="1" applyProtection="1">
      <alignment horizontal="center" vertical="center" textRotation="255" wrapText="1"/>
      <protection/>
    </xf>
    <xf numFmtId="0" fontId="26" fillId="4" borderId="26" xfId="49" applyFont="1" applyFill="1" applyBorder="1" applyAlignment="1" applyProtection="1">
      <alignment horizontal="center" vertical="center" textRotation="255" wrapText="1"/>
      <protection/>
    </xf>
    <xf numFmtId="0" fontId="26" fillId="4" borderId="66" xfId="49" applyFont="1" applyFill="1" applyBorder="1" applyAlignment="1" applyProtection="1">
      <alignment horizontal="center" vertical="center"/>
      <protection/>
    </xf>
    <xf numFmtId="0" fontId="26" fillId="4" borderId="9" xfId="49" applyFont="1" applyFill="1" applyBorder="1" applyAlignment="1" applyProtection="1">
      <alignment horizontal="center" vertical="top"/>
      <protection/>
    </xf>
    <xf numFmtId="0" fontId="26" fillId="4" borderId="45" xfId="49" applyFont="1" applyFill="1" applyBorder="1" applyAlignment="1" applyProtection="1">
      <alignment horizontal="center" vertical="top"/>
      <protection/>
    </xf>
    <xf numFmtId="0" fontId="26" fillId="4" borderId="30" xfId="49" applyFont="1" applyFill="1" applyBorder="1" applyAlignment="1" applyProtection="1">
      <alignment horizontal="center" vertical="top"/>
      <protection/>
    </xf>
    <xf numFmtId="0" fontId="26" fillId="4" borderId="7" xfId="49" applyFont="1" applyFill="1" applyBorder="1" applyAlignment="1" applyProtection="1">
      <alignment horizontal="center" vertical="top"/>
      <protection/>
    </xf>
    <xf numFmtId="0" fontId="26" fillId="4" borderId="0" xfId="49" applyFont="1" applyFill="1" applyBorder="1" applyAlignment="1" applyProtection="1">
      <alignment horizontal="center" vertical="top"/>
      <protection/>
    </xf>
    <xf numFmtId="0" fontId="26" fillId="4" borderId="61" xfId="49" applyFont="1" applyFill="1" applyBorder="1" applyAlignment="1" applyProtection="1">
      <alignment horizontal="center" vertical="top"/>
      <protection/>
    </xf>
    <xf numFmtId="0" fontId="26" fillId="4" borderId="18" xfId="49" applyFont="1" applyFill="1" applyBorder="1" applyAlignment="1" applyProtection="1">
      <alignment horizontal="center" vertical="top"/>
      <protection/>
    </xf>
    <xf numFmtId="0" fontId="26" fillId="4" borderId="37" xfId="49" applyFont="1" applyFill="1" applyBorder="1" applyAlignment="1" applyProtection="1">
      <alignment horizontal="center" vertical="top"/>
      <protection/>
    </xf>
    <xf numFmtId="0" fontId="26" fillId="4" borderId="24" xfId="49" applyFont="1" applyFill="1" applyBorder="1" applyAlignment="1" applyProtection="1">
      <alignment horizontal="center" vertical="center"/>
      <protection/>
    </xf>
    <xf numFmtId="0" fontId="26" fillId="5" borderId="29" xfId="49" applyNumberFormat="1" applyFont="1" applyFill="1" applyBorder="1" applyAlignment="1" applyProtection="1">
      <alignment horizontal="left" vertical="center" shrinkToFit="1"/>
      <protection locked="0"/>
    </xf>
    <xf numFmtId="0" fontId="26" fillId="5" borderId="64" xfId="49" applyNumberFormat="1" applyFont="1" applyFill="1" applyBorder="1" applyAlignment="1" applyProtection="1">
      <alignment horizontal="left" vertical="center" shrinkToFit="1"/>
      <protection locked="0"/>
    </xf>
    <xf numFmtId="0" fontId="26" fillId="5" borderId="65" xfId="49" applyNumberFormat="1" applyFont="1" applyFill="1" applyBorder="1" applyAlignment="1" applyProtection="1">
      <alignment horizontal="left" vertical="center" shrinkToFit="1"/>
      <protection locked="0"/>
    </xf>
    <xf numFmtId="0" fontId="26" fillId="4" borderId="47" xfId="49" applyFont="1" applyFill="1" applyBorder="1" applyAlignment="1" applyProtection="1">
      <alignment horizontal="left" vertical="center" wrapText="1"/>
      <protection/>
    </xf>
    <xf numFmtId="0" fontId="26" fillId="4" borderId="0" xfId="50" applyFont="1" applyFill="1" applyAlignment="1" applyProtection="1">
      <alignment horizontal="left" vertical="center"/>
      <protection/>
    </xf>
    <xf numFmtId="0" fontId="26" fillId="4" borderId="18" xfId="49" applyFont="1" applyFill="1" applyBorder="1" applyAlignment="1" applyProtection="1">
      <alignment horizontal="center" vertical="center"/>
      <protection/>
    </xf>
    <xf numFmtId="0" fontId="26" fillId="4" borderId="37" xfId="49" applyFont="1" applyFill="1" applyBorder="1" applyAlignment="1" applyProtection="1">
      <alignment horizontal="center" vertical="center"/>
      <protection/>
    </xf>
    <xf numFmtId="0" fontId="26" fillId="4" borderId="68" xfId="49" applyFont="1" applyFill="1" applyBorder="1" applyAlignment="1" applyProtection="1">
      <alignment horizontal="center" vertical="center"/>
      <protection/>
    </xf>
    <xf numFmtId="0" fontId="26" fillId="4" borderId="138" xfId="49" applyNumberFormat="1" applyFont="1" applyFill="1" applyBorder="1" applyAlignment="1" applyProtection="1">
      <alignment horizontal="left" vertical="center" shrinkToFit="1"/>
      <protection locked="0"/>
    </xf>
    <xf numFmtId="0" fontId="26" fillId="4" borderId="139" xfId="49" applyNumberFormat="1" applyFont="1" applyFill="1" applyBorder="1" applyAlignment="1" applyProtection="1">
      <alignment horizontal="left" vertical="center" shrinkToFit="1"/>
      <protection locked="0"/>
    </xf>
    <xf numFmtId="0" fontId="26" fillId="4" borderId="140" xfId="49" applyNumberFormat="1" applyFont="1" applyFill="1" applyBorder="1" applyAlignment="1" applyProtection="1">
      <alignment horizontal="left" vertical="center" shrinkToFit="1"/>
      <protection locked="0"/>
    </xf>
    <xf numFmtId="0" fontId="26" fillId="5" borderId="29" xfId="49" applyFont="1" applyFill="1" applyBorder="1" applyAlignment="1" applyProtection="1">
      <alignment horizontal="left" vertical="center" shrinkToFit="1"/>
      <protection locked="0"/>
    </xf>
    <xf numFmtId="0" fontId="26" fillId="5" borderId="64" xfId="49" applyFont="1" applyFill="1" applyBorder="1" applyAlignment="1" applyProtection="1">
      <alignment horizontal="left" vertical="center" shrinkToFit="1"/>
      <protection locked="0"/>
    </xf>
    <xf numFmtId="0" fontId="26" fillId="5" borderId="70" xfId="49" applyFont="1" applyFill="1" applyBorder="1" applyAlignment="1" applyProtection="1">
      <alignment horizontal="left" vertical="center" shrinkToFit="1"/>
      <protection locked="0"/>
    </xf>
    <xf numFmtId="177" fontId="26" fillId="5" borderId="141" xfId="49" applyNumberFormat="1" applyFont="1" applyFill="1" applyBorder="1" applyAlignment="1" applyProtection="1">
      <alignment horizontal="right" vertical="center" shrinkToFit="1"/>
      <protection locked="0"/>
    </xf>
    <xf numFmtId="177" fontId="26" fillId="5" borderId="142" xfId="49" applyNumberFormat="1" applyFont="1" applyFill="1" applyBorder="1" applyAlignment="1" applyProtection="1">
      <alignment horizontal="right" vertical="center" shrinkToFit="1"/>
      <protection locked="0"/>
    </xf>
    <xf numFmtId="177" fontId="26" fillId="5" borderId="143" xfId="49" applyNumberFormat="1" applyFont="1" applyFill="1" applyBorder="1" applyAlignment="1" applyProtection="1">
      <alignment horizontal="right" vertical="center" shrinkToFit="1"/>
      <protection locked="0"/>
    </xf>
    <xf numFmtId="177" fontId="26" fillId="5" borderId="29" xfId="49" applyNumberFormat="1" applyFont="1" applyFill="1" applyBorder="1" applyAlignment="1" applyProtection="1">
      <alignment horizontal="right" vertical="center" shrinkToFit="1"/>
      <protection locked="0"/>
    </xf>
    <xf numFmtId="177" fontId="26" fillId="5" borderId="64" xfId="49" applyNumberFormat="1" applyFont="1" applyFill="1" applyBorder="1" applyAlignment="1" applyProtection="1">
      <alignment horizontal="right" vertical="center" shrinkToFit="1"/>
      <protection locked="0"/>
    </xf>
    <xf numFmtId="177" fontId="26" fillId="5" borderId="70" xfId="49" applyNumberFormat="1" applyFont="1" applyFill="1" applyBorder="1" applyAlignment="1" applyProtection="1">
      <alignment horizontal="right" vertical="center" shrinkToFit="1"/>
      <protection locked="0"/>
    </xf>
    <xf numFmtId="0" fontId="26" fillId="4" borderId="138" xfId="49" applyFont="1" applyFill="1" applyBorder="1" applyAlignment="1" applyProtection="1">
      <alignment horizontal="left" vertical="center" shrinkToFit="1"/>
      <protection locked="0"/>
    </xf>
    <xf numFmtId="0" fontId="26" fillId="4" borderId="139" xfId="49" applyFont="1" applyFill="1" applyBorder="1" applyAlignment="1" applyProtection="1">
      <alignment horizontal="left" vertical="center" shrinkToFit="1"/>
      <protection locked="0"/>
    </xf>
    <xf numFmtId="0" fontId="26" fillId="4" borderId="144" xfId="49" applyFont="1" applyFill="1" applyBorder="1" applyAlignment="1" applyProtection="1">
      <alignment horizontal="left" vertical="center" shrinkToFit="1"/>
      <protection locked="0"/>
    </xf>
    <xf numFmtId="177" fontId="26" fillId="4" borderId="138" xfId="49" applyNumberFormat="1" applyFont="1" applyFill="1" applyBorder="1" applyAlignment="1" applyProtection="1">
      <alignment horizontal="right" vertical="center" shrinkToFit="1"/>
      <protection locked="0"/>
    </xf>
    <xf numFmtId="177" fontId="26" fillId="4" borderId="139" xfId="49" applyNumberFormat="1" applyFont="1" applyFill="1" applyBorder="1" applyAlignment="1" applyProtection="1">
      <alignment horizontal="right" vertical="center" shrinkToFit="1"/>
      <protection locked="0"/>
    </xf>
    <xf numFmtId="177" fontId="26" fillId="4" borderId="144" xfId="49" applyNumberFormat="1" applyFont="1" applyFill="1" applyBorder="1" applyAlignment="1" applyProtection="1">
      <alignment horizontal="right" vertical="center" shrinkToFit="1"/>
      <protection locked="0"/>
    </xf>
    <xf numFmtId="177" fontId="26" fillId="5" borderId="130" xfId="49" applyNumberFormat="1" applyFont="1" applyFill="1" applyBorder="1" applyAlignment="1" applyProtection="1">
      <alignment horizontal="right" vertical="center" shrinkToFit="1"/>
      <protection locked="0"/>
    </xf>
    <xf numFmtId="0" fontId="26" fillId="5" borderId="130" xfId="49" applyNumberFormat="1" applyFont="1" applyFill="1" applyBorder="1" applyAlignment="1" applyProtection="1">
      <alignment horizontal="left" vertical="center" shrinkToFit="1"/>
      <protection locked="0"/>
    </xf>
    <xf numFmtId="0" fontId="26" fillId="5" borderId="145" xfId="49" applyNumberFormat="1" applyFont="1" applyFill="1" applyBorder="1" applyAlignment="1" applyProtection="1">
      <alignment horizontal="left" vertical="center" shrinkToFit="1"/>
      <protection locked="0"/>
    </xf>
    <xf numFmtId="177" fontId="26" fillId="5" borderId="146" xfId="49" applyNumberFormat="1" applyFont="1" applyFill="1" applyBorder="1" applyAlignment="1" applyProtection="1">
      <alignment horizontal="right" vertical="center" shrinkToFit="1"/>
      <protection locked="0"/>
    </xf>
    <xf numFmtId="177" fontId="26" fillId="5" borderId="147" xfId="49" applyNumberFormat="1" applyFont="1" applyFill="1" applyBorder="1" applyAlignment="1" applyProtection="1">
      <alignment horizontal="right" vertical="center" shrinkToFit="1"/>
      <protection locked="0"/>
    </xf>
    <xf numFmtId="0" fontId="26" fillId="4" borderId="148" xfId="49" applyFont="1" applyFill="1" applyBorder="1" applyAlignment="1" applyProtection="1">
      <alignment horizontal="left" vertical="center" shrinkToFit="1"/>
      <protection locked="0"/>
    </xf>
    <xf numFmtId="0" fontId="26" fillId="4" borderId="149" xfId="49" applyFont="1" applyFill="1" applyBorder="1" applyAlignment="1" applyProtection="1">
      <alignment horizontal="left" vertical="center" shrinkToFit="1"/>
      <protection locked="0"/>
    </xf>
    <xf numFmtId="0" fontId="26" fillId="4" borderId="150" xfId="49" applyFont="1" applyFill="1" applyBorder="1" applyAlignment="1" applyProtection="1">
      <alignment horizontal="left" vertical="center" shrinkToFit="1"/>
      <protection locked="0"/>
    </xf>
    <xf numFmtId="177" fontId="26" fillId="4" borderId="151" xfId="49" applyNumberFormat="1" applyFont="1" applyFill="1" applyBorder="1" applyAlignment="1" applyProtection="1">
      <alignment horizontal="right" vertical="center" shrinkToFit="1"/>
      <protection locked="0"/>
    </xf>
    <xf numFmtId="177" fontId="26" fillId="4" borderId="152" xfId="49" applyNumberFormat="1" applyFont="1" applyFill="1" applyBorder="1" applyAlignment="1" applyProtection="1">
      <alignment horizontal="right" vertical="center" shrinkToFit="1"/>
      <protection locked="0"/>
    </xf>
    <xf numFmtId="0" fontId="26" fillId="4" borderId="152" xfId="49" applyNumberFormat="1" applyFont="1" applyFill="1" applyBorder="1" applyAlignment="1" applyProtection="1">
      <alignment horizontal="left" vertical="center" shrinkToFit="1"/>
      <protection locked="0"/>
    </xf>
    <xf numFmtId="0" fontId="26" fillId="4" borderId="153" xfId="49" applyNumberFormat="1" applyFont="1" applyFill="1" applyBorder="1" applyAlignment="1" applyProtection="1">
      <alignment horizontal="left" vertical="center" shrinkToFit="1"/>
      <protection locked="0"/>
    </xf>
    <xf numFmtId="177" fontId="26" fillId="0" borderId="154" xfId="49" applyNumberFormat="1" applyFont="1" applyBorder="1" applyAlignment="1" applyProtection="1">
      <alignment horizontal="right" vertical="center" shrinkToFit="1"/>
      <protection locked="0"/>
    </xf>
    <xf numFmtId="0" fontId="26" fillId="0" borderId="154" xfId="49" applyNumberFormat="1" applyFont="1" applyBorder="1" applyAlignment="1" applyProtection="1">
      <alignment horizontal="left" vertical="center" shrinkToFit="1"/>
      <protection locked="0"/>
    </xf>
    <xf numFmtId="0" fontId="26" fillId="0" borderId="155" xfId="49" applyNumberFormat="1" applyFont="1" applyBorder="1" applyAlignment="1" applyProtection="1">
      <alignment horizontal="left" vertical="center" shrinkToFit="1"/>
      <protection locked="0"/>
    </xf>
    <xf numFmtId="0" fontId="26" fillId="0" borderId="138" xfId="49" applyFont="1" applyBorder="1" applyAlignment="1" applyProtection="1">
      <alignment horizontal="left" vertical="center" shrinkToFit="1"/>
      <protection locked="0"/>
    </xf>
    <xf numFmtId="0" fontId="26" fillId="0" borderId="139" xfId="49" applyFont="1" applyBorder="1" applyAlignment="1" applyProtection="1">
      <alignment horizontal="left" vertical="center" shrinkToFit="1"/>
      <protection locked="0"/>
    </xf>
    <xf numFmtId="0" fontId="26" fillId="0" borderId="144" xfId="49" applyFont="1" applyBorder="1" applyAlignment="1" applyProtection="1">
      <alignment horizontal="left" vertical="center" shrinkToFit="1"/>
      <protection locked="0"/>
    </xf>
    <xf numFmtId="177" fontId="26" fillId="0" borderId="156" xfId="49" applyNumberFormat="1" applyFont="1" applyBorder="1" applyAlignment="1" applyProtection="1">
      <alignment horizontal="right" vertical="center" shrinkToFit="1"/>
      <protection locked="0"/>
    </xf>
    <xf numFmtId="177" fontId="26" fillId="0" borderId="138" xfId="49" applyNumberFormat="1" applyFont="1" applyBorder="1" applyAlignment="1" applyProtection="1">
      <alignment horizontal="right" vertical="center" shrinkToFit="1"/>
      <protection locked="0"/>
    </xf>
    <xf numFmtId="177" fontId="26" fillId="0" borderId="139" xfId="49" applyNumberFormat="1" applyFont="1" applyBorder="1" applyAlignment="1" applyProtection="1">
      <alignment horizontal="right" vertical="center" shrinkToFit="1"/>
      <protection locked="0"/>
    </xf>
    <xf numFmtId="177" fontId="26" fillId="0" borderId="157" xfId="49" applyNumberFormat="1" applyFont="1" applyBorder="1" applyAlignment="1" applyProtection="1">
      <alignment horizontal="right" vertical="center" shrinkToFit="1"/>
      <protection locked="0"/>
    </xf>
    <xf numFmtId="177" fontId="26" fillId="0" borderId="158" xfId="49" applyNumberFormat="1" applyFont="1" applyBorder="1" applyAlignment="1" applyProtection="1">
      <alignment horizontal="right" vertical="center" shrinkToFit="1"/>
      <protection locked="0"/>
    </xf>
    <xf numFmtId="177" fontId="26" fillId="0" borderId="159" xfId="49" applyNumberFormat="1" applyFont="1" applyBorder="1" applyAlignment="1" applyProtection="1">
      <alignment horizontal="right" vertical="center" shrinkToFit="1"/>
      <protection locked="0"/>
    </xf>
    <xf numFmtId="0" fontId="26" fillId="0" borderId="159" xfId="49" applyNumberFormat="1" applyFont="1" applyBorder="1" applyAlignment="1" applyProtection="1">
      <alignment horizontal="left" vertical="center" shrinkToFit="1"/>
      <protection locked="0"/>
    </xf>
    <xf numFmtId="0" fontId="26" fillId="0" borderId="160" xfId="49" applyNumberFormat="1" applyFont="1" applyBorder="1" applyAlignment="1" applyProtection="1">
      <alignment horizontal="left" vertical="center" shrinkToFit="1"/>
      <protection locked="0"/>
    </xf>
    <xf numFmtId="0" fontId="26" fillId="0" borderId="161" xfId="49" applyFont="1" applyBorder="1" applyAlignment="1" applyProtection="1">
      <alignment horizontal="left" vertical="center" shrinkToFit="1"/>
      <protection locked="0"/>
    </xf>
    <xf numFmtId="0" fontId="26" fillId="0" borderId="162" xfId="49" applyFont="1" applyBorder="1" applyAlignment="1" applyProtection="1">
      <alignment horizontal="left" vertical="center" shrinkToFit="1"/>
      <protection locked="0"/>
    </xf>
    <xf numFmtId="0" fontId="26" fillId="0" borderId="163" xfId="49" applyFont="1" applyBorder="1" applyAlignment="1" applyProtection="1">
      <alignment horizontal="left" vertical="center" shrinkToFit="1"/>
      <protection locked="0"/>
    </xf>
    <xf numFmtId="177" fontId="26" fillId="0" borderId="164" xfId="49" applyNumberFormat="1" applyFont="1" applyBorder="1" applyAlignment="1" applyProtection="1">
      <alignment horizontal="right" vertical="center" shrinkToFit="1"/>
      <protection locked="0"/>
    </xf>
    <xf numFmtId="177" fontId="26" fillId="0" borderId="138" xfId="52" applyNumberFormat="1" applyFont="1" applyBorder="1" applyAlignment="1" applyProtection="1">
      <alignment horizontal="right" vertical="center" shrinkToFit="1"/>
      <protection locked="0"/>
    </xf>
    <xf numFmtId="177" fontId="26" fillId="0" borderId="139" xfId="52" applyNumberFormat="1" applyFont="1" applyBorder="1" applyAlignment="1" applyProtection="1">
      <alignment horizontal="right" vertical="center" shrinkToFit="1"/>
      <protection locked="0"/>
    </xf>
    <xf numFmtId="177" fontId="26" fillId="0" borderId="144" xfId="52" applyNumberFormat="1" applyFont="1" applyBorder="1" applyAlignment="1" applyProtection="1">
      <alignment horizontal="right" vertical="center" shrinkToFit="1"/>
      <protection locked="0"/>
    </xf>
    <xf numFmtId="0" fontId="26" fillId="0" borderId="138" xfId="52" applyNumberFormat="1" applyFont="1" applyBorder="1" applyAlignment="1" applyProtection="1">
      <alignment horizontal="left" vertical="center" shrinkToFit="1"/>
      <protection locked="0"/>
    </xf>
    <xf numFmtId="0" fontId="26" fillId="0" borderId="139" xfId="52" applyNumberFormat="1" applyFont="1" applyBorder="1" applyAlignment="1" applyProtection="1">
      <alignment horizontal="left" vertical="center" shrinkToFit="1"/>
      <protection locked="0"/>
    </xf>
    <xf numFmtId="0" fontId="26" fillId="0" borderId="140" xfId="52" applyNumberFormat="1" applyFont="1" applyBorder="1" applyAlignment="1" applyProtection="1">
      <alignment horizontal="left" vertical="center" shrinkToFit="1"/>
      <protection locked="0"/>
    </xf>
    <xf numFmtId="0" fontId="26" fillId="7" borderId="46" xfId="49" applyFont="1" applyFill="1" applyBorder="1" applyAlignment="1" applyProtection="1">
      <alignment horizontal="center" vertical="center"/>
      <protection locked="0"/>
    </xf>
    <xf numFmtId="0" fontId="26" fillId="7" borderId="47" xfId="49" applyFont="1" applyFill="1" applyBorder="1" applyAlignment="1" applyProtection="1">
      <alignment horizontal="center" vertical="center"/>
      <protection locked="0"/>
    </xf>
    <xf numFmtId="0" fontId="26" fillId="7" borderId="17" xfId="49" applyFont="1" applyFill="1" applyBorder="1" applyAlignment="1" applyProtection="1">
      <alignment horizontal="center" vertical="center"/>
      <protection locked="0"/>
    </xf>
    <xf numFmtId="0" fontId="26" fillId="7" borderId="165" xfId="49" applyFont="1" applyFill="1" applyBorder="1" applyAlignment="1" applyProtection="1">
      <alignment horizontal="center" vertical="center"/>
      <protection locked="0"/>
    </xf>
    <xf numFmtId="0" fontId="26" fillId="7" borderId="166" xfId="49" applyFont="1" applyFill="1" applyBorder="1" applyAlignment="1" applyProtection="1">
      <alignment horizontal="center" vertical="center"/>
      <protection locked="0"/>
    </xf>
    <xf numFmtId="0" fontId="26" fillId="7" borderId="167" xfId="49" applyFont="1" applyFill="1" applyBorder="1" applyAlignment="1" applyProtection="1">
      <alignment horizontal="center" vertical="center"/>
      <protection locked="0"/>
    </xf>
    <xf numFmtId="0" fontId="26" fillId="7" borderId="80" xfId="49" applyFont="1" applyFill="1" applyBorder="1" applyAlignment="1" applyProtection="1">
      <alignment horizontal="center" vertical="center" wrapText="1"/>
      <protection locked="0"/>
    </xf>
    <xf numFmtId="0" fontId="26" fillId="7" borderId="47" xfId="49" applyFont="1" applyFill="1" applyBorder="1" applyAlignment="1" applyProtection="1">
      <alignment horizontal="center" vertical="center" wrapText="1"/>
      <protection locked="0"/>
    </xf>
    <xf numFmtId="0" fontId="26" fillId="7" borderId="17" xfId="49" applyFont="1" applyFill="1" applyBorder="1" applyAlignment="1" applyProtection="1">
      <alignment horizontal="center" vertical="center" wrapText="1"/>
      <protection locked="0"/>
    </xf>
    <xf numFmtId="0" fontId="26" fillId="7" borderId="168" xfId="49" applyFont="1" applyFill="1" applyBorder="1" applyAlignment="1" applyProtection="1">
      <alignment horizontal="center" vertical="center" wrapText="1"/>
      <protection locked="0"/>
    </xf>
    <xf numFmtId="0" fontId="26" fillId="7" borderId="166" xfId="49" applyFont="1" applyFill="1" applyBorder="1" applyAlignment="1" applyProtection="1">
      <alignment horizontal="center" vertical="center" wrapText="1"/>
      <protection locked="0"/>
    </xf>
    <xf numFmtId="0" fontId="26" fillId="7" borderId="167" xfId="49" applyFont="1" applyFill="1" applyBorder="1" applyAlignment="1" applyProtection="1">
      <alignment horizontal="center" vertical="center" wrapText="1"/>
      <protection locked="0"/>
    </xf>
    <xf numFmtId="0" fontId="26" fillId="7" borderId="80" xfId="49" applyFont="1" applyFill="1" applyBorder="1" applyAlignment="1" applyProtection="1">
      <alignment horizontal="center" vertical="center" wrapText="1" shrinkToFit="1"/>
      <protection locked="0"/>
    </xf>
    <xf numFmtId="0" fontId="26" fillId="7" borderId="47" xfId="49" applyFont="1" applyFill="1" applyBorder="1" applyAlignment="1" applyProtection="1">
      <alignment horizontal="center" vertical="center" shrinkToFit="1"/>
      <protection locked="0"/>
    </xf>
    <xf numFmtId="0" fontId="26" fillId="7" borderId="17" xfId="49" applyFont="1" applyFill="1" applyBorder="1" applyAlignment="1" applyProtection="1">
      <alignment horizontal="center" vertical="center" shrinkToFit="1"/>
      <protection locked="0"/>
    </xf>
    <xf numFmtId="0" fontId="26" fillId="7" borderId="168" xfId="49" applyFont="1" applyFill="1" applyBorder="1" applyAlignment="1" applyProtection="1">
      <alignment horizontal="center" vertical="center" shrinkToFit="1"/>
      <protection locked="0"/>
    </xf>
    <xf numFmtId="0" fontId="26" fillId="7" borderId="166" xfId="49" applyFont="1" applyFill="1" applyBorder="1" applyAlignment="1" applyProtection="1">
      <alignment horizontal="center" vertical="center" shrinkToFit="1"/>
      <protection locked="0"/>
    </xf>
    <xf numFmtId="0" fontId="26" fillId="7" borderId="167" xfId="49" applyFont="1" applyFill="1" applyBorder="1" applyAlignment="1" applyProtection="1">
      <alignment horizontal="center" vertical="center" shrinkToFit="1"/>
      <protection locked="0"/>
    </xf>
    <xf numFmtId="0" fontId="26" fillId="7" borderId="168" xfId="49" applyFont="1" applyFill="1" applyBorder="1" applyAlignment="1" applyProtection="1">
      <alignment horizontal="center" vertical="center"/>
      <protection locked="0"/>
    </xf>
    <xf numFmtId="0" fontId="26" fillId="0" borderId="138" xfId="52" applyFont="1" applyBorder="1" applyAlignment="1" applyProtection="1">
      <alignment horizontal="left" vertical="center" shrinkToFit="1"/>
      <protection locked="0"/>
    </xf>
    <xf numFmtId="0" fontId="26" fillId="0" borderId="139" xfId="52" applyFont="1" applyBorder="1" applyAlignment="1" applyProtection="1">
      <alignment horizontal="left" vertical="center" shrinkToFit="1"/>
      <protection locked="0"/>
    </xf>
    <xf numFmtId="0" fontId="26" fillId="0" borderId="144" xfId="52" applyFont="1" applyBorder="1" applyAlignment="1" applyProtection="1">
      <alignment horizontal="left" vertical="center" shrinkToFit="1"/>
      <protection locked="0"/>
    </xf>
    <xf numFmtId="0" fontId="26" fillId="7" borderId="48" xfId="49" applyFont="1" applyFill="1" applyBorder="1" applyAlignment="1" applyProtection="1">
      <alignment horizontal="center" vertical="center" wrapText="1"/>
      <protection locked="0"/>
    </xf>
    <xf numFmtId="0" fontId="26" fillId="7" borderId="169" xfId="49" applyFont="1" applyFill="1" applyBorder="1" applyAlignment="1" applyProtection="1">
      <alignment horizontal="center" vertical="center" wrapText="1"/>
      <protection locked="0"/>
    </xf>
    <xf numFmtId="177" fontId="26" fillId="0" borderId="170" xfId="51" applyNumberFormat="1" applyFont="1" applyBorder="1" applyAlignment="1" applyProtection="1">
      <alignment horizontal="right" vertical="center" shrinkToFit="1"/>
      <protection locked="0"/>
    </xf>
    <xf numFmtId="177" fontId="26" fillId="0" borderId="139" xfId="51" applyNumberFormat="1" applyFont="1" applyBorder="1" applyAlignment="1" applyProtection="1">
      <alignment horizontal="right" vertical="center" shrinkToFit="1"/>
      <protection locked="0"/>
    </xf>
    <xf numFmtId="177" fontId="26" fillId="0" borderId="140" xfId="51" applyNumberFormat="1" applyFont="1" applyBorder="1" applyAlignment="1" applyProtection="1">
      <alignment horizontal="right" vertical="center" shrinkToFit="1"/>
      <protection locked="0"/>
    </xf>
    <xf numFmtId="177" fontId="26" fillId="4" borderId="157" xfId="50" applyNumberFormat="1" applyFont="1" applyFill="1" applyBorder="1" applyAlignment="1" applyProtection="1">
      <alignment horizontal="right" vertical="center" shrinkToFit="1"/>
      <protection locked="0"/>
    </xf>
    <xf numFmtId="177" fontId="26" fillId="4" borderId="154" xfId="50" applyNumberFormat="1" applyFont="1" applyFill="1" applyBorder="1" applyAlignment="1" applyProtection="1">
      <alignment horizontal="right" vertical="center" shrinkToFit="1"/>
      <protection locked="0"/>
    </xf>
    <xf numFmtId="188" fontId="26" fillId="4" borderId="154" xfId="50" applyNumberFormat="1" applyFont="1" applyFill="1" applyBorder="1" applyAlignment="1" applyProtection="1">
      <alignment horizontal="right" vertical="center" shrinkToFit="1"/>
      <protection locked="0"/>
    </xf>
    <xf numFmtId="188" fontId="26" fillId="5" borderId="147" xfId="49" applyNumberFormat="1" applyFont="1" applyFill="1" applyBorder="1" applyAlignment="1" applyProtection="1">
      <alignment horizontal="right" vertical="center" shrinkToFit="1"/>
      <protection locked="0"/>
    </xf>
    <xf numFmtId="177" fontId="26" fillId="5" borderId="13" xfId="49" applyNumberFormat="1" applyFont="1" applyFill="1" applyBorder="1" applyAlignment="1" applyProtection="1">
      <alignment horizontal="right" vertical="center" shrinkToFit="1"/>
      <protection locked="0"/>
    </xf>
    <xf numFmtId="177" fontId="26" fillId="5" borderId="65" xfId="49" applyNumberFormat="1" applyFont="1" applyFill="1" applyBorder="1" applyAlignment="1" applyProtection="1">
      <alignment horizontal="right" vertical="center" shrinkToFit="1"/>
      <protection locked="0"/>
    </xf>
    <xf numFmtId="177" fontId="26" fillId="5" borderId="171" xfId="49" applyNumberFormat="1" applyFont="1" applyFill="1" applyBorder="1" applyAlignment="1" applyProtection="1">
      <alignment horizontal="right" vertical="center" shrinkToFit="1"/>
      <protection locked="0"/>
    </xf>
    <xf numFmtId="177" fontId="26" fillId="5" borderId="172" xfId="49" applyNumberFormat="1" applyFont="1" applyFill="1" applyBorder="1" applyAlignment="1" applyProtection="1">
      <alignment horizontal="right" vertical="center" shrinkToFit="1"/>
      <protection locked="0"/>
    </xf>
    <xf numFmtId="177" fontId="26" fillId="5" borderId="145" xfId="49" applyNumberFormat="1" applyFont="1" applyFill="1" applyBorder="1" applyAlignment="1" applyProtection="1">
      <alignment horizontal="right" vertical="center" shrinkToFit="1"/>
      <protection locked="0"/>
    </xf>
    <xf numFmtId="177" fontId="26" fillId="5" borderId="173" xfId="49" applyNumberFormat="1" applyFont="1" applyFill="1" applyBorder="1" applyAlignment="1" applyProtection="1">
      <alignment horizontal="right" vertical="center" shrinkToFit="1"/>
      <protection locked="0"/>
    </xf>
    <xf numFmtId="0" fontId="26" fillId="0" borderId="154" xfId="49" applyFont="1" applyBorder="1" applyAlignment="1" applyProtection="1">
      <alignment horizontal="left" vertical="center" shrinkToFit="1"/>
      <protection locked="0"/>
    </xf>
    <xf numFmtId="0" fontId="26" fillId="0" borderId="155" xfId="49" applyFont="1" applyBorder="1" applyAlignment="1" applyProtection="1">
      <alignment horizontal="left" vertical="center" shrinkToFit="1"/>
      <protection locked="0"/>
    </xf>
    <xf numFmtId="0" fontId="26" fillId="0" borderId="72" xfId="49" applyFont="1" applyBorder="1" applyAlignment="1" applyProtection="1">
      <alignment horizontal="center" vertical="center" shrinkToFit="1"/>
      <protection locked="0"/>
    </xf>
    <xf numFmtId="0" fontId="26" fillId="0" borderId="73" xfId="49" applyFont="1" applyBorder="1" applyAlignment="1" applyProtection="1">
      <alignment horizontal="center" vertical="center"/>
      <protection locked="0"/>
    </xf>
    <xf numFmtId="0" fontId="26" fillId="0" borderId="74" xfId="49" applyFont="1" applyBorder="1" applyAlignment="1" applyProtection="1">
      <alignment horizontal="center" vertical="center"/>
      <protection locked="0"/>
    </xf>
    <xf numFmtId="0" fontId="26" fillId="0" borderId="138" xfId="51" applyFont="1" applyBorder="1" applyAlignment="1" applyProtection="1">
      <alignment horizontal="left" vertical="center" shrinkToFit="1"/>
      <protection locked="0"/>
    </xf>
    <xf numFmtId="0" fontId="26" fillId="0" borderId="139" xfId="51" applyFont="1" applyBorder="1" applyAlignment="1" applyProtection="1">
      <alignment horizontal="left" vertical="center" shrinkToFit="1"/>
      <protection locked="0"/>
    </xf>
    <xf numFmtId="0" fontId="26" fillId="0" borderId="144" xfId="51" applyFont="1" applyBorder="1" applyAlignment="1" applyProtection="1">
      <alignment horizontal="left" vertical="center" shrinkToFit="1"/>
      <protection locked="0"/>
    </xf>
    <xf numFmtId="177" fontId="26" fillId="4" borderId="156" xfId="50" applyNumberFormat="1" applyFont="1" applyFill="1" applyBorder="1" applyAlignment="1" applyProtection="1">
      <alignment horizontal="right" vertical="center" shrinkToFit="1"/>
      <protection locked="0"/>
    </xf>
    <xf numFmtId="177" fontId="26" fillId="4" borderId="158" xfId="50" applyNumberFormat="1" applyFont="1" applyFill="1" applyBorder="1" applyAlignment="1" applyProtection="1">
      <alignment horizontal="right" vertical="center" shrinkToFit="1"/>
      <protection locked="0"/>
    </xf>
    <xf numFmtId="188" fontId="26" fillId="0" borderId="154" xfId="49" applyNumberFormat="1" applyFont="1" applyBorder="1" applyAlignment="1" applyProtection="1">
      <alignment horizontal="right" vertical="center" shrinkToFit="1"/>
      <protection locked="0"/>
    </xf>
    <xf numFmtId="177" fontId="26" fillId="0" borderId="156" xfId="51" applyNumberFormat="1" applyFont="1" applyBorder="1" applyAlignment="1" applyProtection="1">
      <alignment horizontal="right" vertical="center" shrinkToFit="1"/>
      <protection locked="0"/>
    </xf>
    <xf numFmtId="177" fontId="26" fillId="0" borderId="154" xfId="51" applyNumberFormat="1" applyFont="1" applyBorder="1" applyAlignment="1" applyProtection="1">
      <alignment horizontal="right" vertical="center" shrinkToFit="1"/>
      <protection locked="0"/>
    </xf>
    <xf numFmtId="177" fontId="26" fillId="0" borderId="158" xfId="51" applyNumberFormat="1" applyFont="1" applyBorder="1" applyAlignment="1" applyProtection="1">
      <alignment horizontal="right" vertical="center" shrinkToFit="1"/>
      <protection locked="0"/>
    </xf>
    <xf numFmtId="177" fontId="26" fillId="0" borderId="174" xfId="49" applyNumberFormat="1" applyFont="1" applyBorder="1" applyAlignment="1" applyProtection="1">
      <alignment horizontal="right" vertical="center" shrinkToFit="1"/>
      <protection locked="0"/>
    </xf>
    <xf numFmtId="188" fontId="26" fillId="0" borderId="174" xfId="49" applyNumberFormat="1" applyFont="1" applyBorder="1" applyAlignment="1" applyProtection="1">
      <alignment horizontal="right" vertical="center" shrinkToFit="1"/>
      <protection locked="0"/>
    </xf>
    <xf numFmtId="0" fontId="26" fillId="0" borderId="174" xfId="49" applyFont="1" applyBorder="1" applyAlignment="1" applyProtection="1">
      <alignment horizontal="left" vertical="center" shrinkToFit="1"/>
      <protection locked="0"/>
    </xf>
    <xf numFmtId="0" fontId="26" fillId="0" borderId="175" xfId="49" applyFont="1" applyBorder="1" applyAlignment="1" applyProtection="1">
      <alignment horizontal="left" vertical="center" shrinkToFit="1"/>
      <protection locked="0"/>
    </xf>
    <xf numFmtId="0" fontId="26" fillId="0" borderId="161" xfId="51" applyFont="1" applyBorder="1" applyAlignment="1" applyProtection="1">
      <alignment horizontal="left" vertical="center" shrinkToFit="1"/>
      <protection locked="0"/>
    </xf>
    <xf numFmtId="0" fontId="26" fillId="0" borderId="162" xfId="51" applyFont="1" applyBorder="1" applyAlignment="1" applyProtection="1">
      <alignment horizontal="left" vertical="center" shrinkToFit="1"/>
      <protection locked="0"/>
    </xf>
    <xf numFmtId="0" fontId="26" fillId="0" borderId="163" xfId="51" applyFont="1" applyBorder="1" applyAlignment="1" applyProtection="1">
      <alignment horizontal="left" vertical="center" shrinkToFit="1"/>
      <protection locked="0"/>
    </xf>
    <xf numFmtId="177" fontId="26" fillId="0" borderId="176" xfId="51" applyNumberFormat="1" applyFont="1" applyBorder="1" applyAlignment="1" applyProtection="1">
      <alignment horizontal="right" vertical="center" shrinkToFit="1"/>
      <protection locked="0"/>
    </xf>
    <xf numFmtId="177" fontId="26" fillId="0" borderId="174" xfId="51" applyNumberFormat="1" applyFont="1" applyBorder="1" applyAlignment="1" applyProtection="1">
      <alignment horizontal="right" vertical="center" shrinkToFit="1"/>
      <protection locked="0"/>
    </xf>
    <xf numFmtId="177" fontId="26" fillId="0" borderId="177" xfId="51" applyNumberFormat="1" applyFont="1" applyBorder="1" applyAlignment="1" applyProtection="1">
      <alignment horizontal="right" vertical="center" shrinkToFit="1"/>
      <protection locked="0"/>
    </xf>
    <xf numFmtId="177" fontId="26" fillId="0" borderId="178" xfId="51" applyNumberFormat="1" applyFont="1" applyBorder="1" applyAlignment="1" applyProtection="1">
      <alignment horizontal="right" vertical="center" shrinkToFit="1"/>
      <protection locked="0"/>
    </xf>
    <xf numFmtId="177" fontId="26" fillId="0" borderId="175" xfId="51" applyNumberFormat="1" applyFont="1" applyBorder="1" applyAlignment="1" applyProtection="1">
      <alignment horizontal="right" vertical="center" shrinkToFit="1"/>
      <protection locked="0"/>
    </xf>
    <xf numFmtId="177" fontId="26" fillId="0" borderId="179" xfId="49" applyNumberFormat="1" applyFont="1" applyBorder="1" applyAlignment="1" applyProtection="1">
      <alignment horizontal="right" vertical="center" shrinkToFit="1"/>
      <protection locked="0"/>
    </xf>
    <xf numFmtId="0" fontId="26" fillId="7" borderId="46" xfId="49" applyFont="1" applyFill="1" applyBorder="1" applyAlignment="1" applyProtection="1">
      <alignment horizontal="center" vertical="center" wrapText="1" shrinkToFit="1"/>
      <protection locked="0"/>
    </xf>
    <xf numFmtId="0" fontId="26" fillId="7" borderId="48" xfId="49" applyFont="1" applyFill="1" applyBorder="1" applyAlignment="1" applyProtection="1">
      <alignment horizontal="center" vertical="center" shrinkToFit="1"/>
      <protection locked="0"/>
    </xf>
    <xf numFmtId="0" fontId="26" fillId="7" borderId="165" xfId="49" applyFont="1" applyFill="1" applyBorder="1" applyAlignment="1" applyProtection="1">
      <alignment horizontal="center" vertical="center" shrinkToFit="1"/>
      <protection locked="0"/>
    </xf>
    <xf numFmtId="0" fontId="26" fillId="7" borderId="169" xfId="49" applyFont="1" applyFill="1" applyBorder="1" applyAlignment="1" applyProtection="1">
      <alignment horizontal="center" vertical="center" shrinkToFit="1"/>
      <protection locked="0"/>
    </xf>
    <xf numFmtId="0" fontId="26" fillId="4" borderId="51" xfId="49" applyFont="1" applyFill="1" applyBorder="1" applyAlignment="1" applyProtection="1">
      <alignment horizontal="left" vertical="center"/>
      <protection/>
    </xf>
    <xf numFmtId="0" fontId="26" fillId="4" borderId="47" xfId="49" applyFont="1" applyFill="1" applyBorder="1" applyAlignment="1" applyProtection="1">
      <alignment horizontal="left" vertical="center"/>
      <protection/>
    </xf>
    <xf numFmtId="177" fontId="26" fillId="5" borderId="13" xfId="52" applyNumberFormat="1" applyFont="1" applyFill="1" applyBorder="1" applyAlignment="1" applyProtection="1">
      <alignment horizontal="right" vertical="center" shrinkToFit="1"/>
      <protection locked="0"/>
    </xf>
    <xf numFmtId="177" fontId="26" fillId="5" borderId="64" xfId="52" applyNumberFormat="1" applyFont="1" applyFill="1" applyBorder="1" applyAlignment="1" applyProtection="1">
      <alignment horizontal="right" vertical="center" shrinkToFit="1"/>
      <protection locked="0"/>
    </xf>
    <xf numFmtId="177" fontId="26" fillId="5" borderId="65" xfId="52" applyNumberFormat="1" applyFont="1" applyFill="1" applyBorder="1" applyAlignment="1" applyProtection="1">
      <alignment horizontal="right" vertical="center" shrinkToFit="1"/>
      <protection locked="0"/>
    </xf>
    <xf numFmtId="177" fontId="26" fillId="5" borderId="129" xfId="52" applyNumberFormat="1" applyFont="1" applyFill="1" applyBorder="1" applyAlignment="1" applyProtection="1">
      <alignment horizontal="right" vertical="center" shrinkToFit="1"/>
      <protection locked="0"/>
    </xf>
    <xf numFmtId="177" fontId="26" fillId="5" borderId="130" xfId="52" applyNumberFormat="1" applyFont="1" applyFill="1" applyBorder="1" applyAlignment="1" applyProtection="1">
      <alignment horizontal="right" vertical="center" shrinkToFit="1"/>
      <protection locked="0"/>
    </xf>
    <xf numFmtId="177" fontId="26" fillId="5" borderId="117" xfId="52" applyNumberFormat="1" applyFont="1" applyFill="1" applyBorder="1" applyAlignment="1" applyProtection="1">
      <alignment horizontal="right" vertical="center" shrinkToFit="1"/>
      <protection locked="0"/>
    </xf>
    <xf numFmtId="177" fontId="26" fillId="5" borderId="172" xfId="52" applyNumberFormat="1" applyFont="1" applyFill="1" applyBorder="1" applyAlignment="1" applyProtection="1">
      <alignment horizontal="right" vertical="center" shrinkToFit="1"/>
      <protection locked="0"/>
    </xf>
    <xf numFmtId="177" fontId="26" fillId="5" borderId="145" xfId="52" applyNumberFormat="1" applyFont="1" applyFill="1" applyBorder="1" applyAlignment="1" applyProtection="1">
      <alignment horizontal="right" vertical="center" shrinkToFit="1"/>
      <protection locked="0"/>
    </xf>
    <xf numFmtId="177" fontId="26" fillId="5" borderId="173" xfId="52" applyNumberFormat="1" applyFont="1" applyFill="1" applyBorder="1" applyAlignment="1" applyProtection="1">
      <alignment horizontal="right" vertical="center" shrinkToFit="1"/>
      <protection locked="0"/>
    </xf>
    <xf numFmtId="177" fontId="26" fillId="5" borderId="147" xfId="52" applyNumberFormat="1" applyFont="1" applyFill="1" applyBorder="1" applyAlignment="1" applyProtection="1">
      <alignment horizontal="right" vertical="center" shrinkToFit="1"/>
      <protection locked="0"/>
    </xf>
    <xf numFmtId="0" fontId="26" fillId="5" borderId="130" xfId="52" applyNumberFormat="1" applyFont="1" applyFill="1" applyBorder="1" applyAlignment="1" applyProtection="1">
      <alignment horizontal="left" vertical="center" shrinkToFit="1"/>
      <protection locked="0"/>
    </xf>
    <xf numFmtId="0" fontId="26" fillId="5" borderId="145" xfId="52" applyNumberFormat="1" applyFont="1" applyFill="1" applyBorder="1" applyAlignment="1" applyProtection="1">
      <alignment horizontal="left" vertical="center" shrinkToFit="1"/>
      <protection locked="0"/>
    </xf>
    <xf numFmtId="177" fontId="26" fillId="0" borderId="180" xfId="52" applyNumberFormat="1" applyFont="1" applyBorder="1" applyAlignment="1" applyProtection="1">
      <alignment horizontal="right" vertical="center" shrinkToFit="1"/>
      <protection locked="0"/>
    </xf>
    <xf numFmtId="177" fontId="26" fillId="0" borderId="152" xfId="52" applyNumberFormat="1" applyFont="1" applyBorder="1" applyAlignment="1" applyProtection="1">
      <alignment horizontal="right" vertical="center" shrinkToFit="1"/>
      <protection locked="0"/>
    </xf>
    <xf numFmtId="0" fontId="26" fillId="0" borderId="152" xfId="52" applyNumberFormat="1" applyFont="1" applyBorder="1" applyAlignment="1" applyProtection="1">
      <alignment horizontal="left" vertical="center" shrinkToFit="1"/>
      <protection locked="0"/>
    </xf>
    <xf numFmtId="0" fontId="26" fillId="0" borderId="153" xfId="52" applyNumberFormat="1" applyFont="1" applyBorder="1" applyAlignment="1" applyProtection="1">
      <alignment horizontal="left" vertical="center" shrinkToFit="1"/>
      <protection locked="0"/>
    </xf>
    <xf numFmtId="177" fontId="26" fillId="0" borderId="151" xfId="51" applyNumberFormat="1" applyFont="1" applyBorder="1" applyAlignment="1" applyProtection="1">
      <alignment horizontal="right" vertical="center" shrinkToFit="1"/>
      <protection locked="0"/>
    </xf>
    <xf numFmtId="177" fontId="26" fillId="0" borderId="152" xfId="51" applyNumberFormat="1" applyFont="1" applyBorder="1" applyAlignment="1" applyProtection="1">
      <alignment horizontal="right" vertical="center" shrinkToFit="1"/>
      <protection locked="0"/>
    </xf>
    <xf numFmtId="177" fontId="26" fillId="0" borderId="181" xfId="51" applyNumberFormat="1" applyFont="1" applyBorder="1" applyAlignment="1" applyProtection="1">
      <alignment horizontal="right" vertical="center" shrinkToFit="1"/>
      <protection locked="0"/>
    </xf>
    <xf numFmtId="0" fontId="26" fillId="0" borderId="154" xfId="52" applyNumberFormat="1" applyFont="1" applyBorder="1" applyAlignment="1" applyProtection="1">
      <alignment horizontal="left" vertical="center" shrinkToFit="1"/>
      <protection locked="0"/>
    </xf>
    <xf numFmtId="0" fontId="26" fillId="0" borderId="155" xfId="52" applyNumberFormat="1" applyFont="1" applyBorder="1" applyAlignment="1" applyProtection="1">
      <alignment horizontal="left" vertical="center" shrinkToFit="1"/>
      <protection locked="0"/>
    </xf>
    <xf numFmtId="177" fontId="26" fillId="0" borderId="157" xfId="52" applyNumberFormat="1" applyFont="1" applyBorder="1" applyAlignment="1" applyProtection="1">
      <alignment horizontal="right" vertical="center" shrinkToFit="1"/>
      <protection locked="0"/>
    </xf>
    <xf numFmtId="177" fontId="26" fillId="0" borderId="154" xfId="52" applyNumberFormat="1" applyFont="1" applyBorder="1" applyAlignment="1" applyProtection="1">
      <alignment horizontal="right" vertical="center" shrinkToFit="1"/>
      <protection locked="0"/>
    </xf>
    <xf numFmtId="177" fontId="26" fillId="0" borderId="161" xfId="52" applyNumberFormat="1" applyFont="1" applyBorder="1" applyAlignment="1" applyProtection="1">
      <alignment horizontal="right" vertical="center" shrinkToFit="1"/>
      <protection locked="0"/>
    </xf>
    <xf numFmtId="177" fontId="26" fillId="0" borderId="162" xfId="52" applyNumberFormat="1" applyFont="1" applyBorder="1" applyAlignment="1" applyProtection="1">
      <alignment horizontal="right" vertical="center" shrinkToFit="1"/>
      <protection locked="0"/>
    </xf>
    <xf numFmtId="177" fontId="26" fillId="0" borderId="163" xfId="52" applyNumberFormat="1" applyFont="1" applyBorder="1" applyAlignment="1" applyProtection="1">
      <alignment horizontal="right" vertical="center" shrinkToFit="1"/>
      <protection locked="0"/>
    </xf>
    <xf numFmtId="177" fontId="26" fillId="0" borderId="182" xfId="52" applyNumberFormat="1" applyFont="1" applyBorder="1" applyAlignment="1" applyProtection="1">
      <alignment horizontal="right" vertical="center" shrinkToFit="1"/>
      <protection locked="0"/>
    </xf>
    <xf numFmtId="177" fontId="26" fillId="0" borderId="159" xfId="52" applyNumberFormat="1" applyFont="1" applyBorder="1" applyAlignment="1" applyProtection="1">
      <alignment horizontal="right" vertical="center" shrinkToFit="1"/>
      <protection locked="0"/>
    </xf>
    <xf numFmtId="0" fontId="26" fillId="0" borderId="159" xfId="52" applyNumberFormat="1" applyFont="1" applyBorder="1" applyAlignment="1" applyProtection="1">
      <alignment horizontal="left" vertical="center" shrinkToFit="1"/>
      <protection locked="0"/>
    </xf>
    <xf numFmtId="0" fontId="26" fillId="0" borderId="160" xfId="52" applyNumberFormat="1" applyFont="1" applyBorder="1" applyAlignment="1" applyProtection="1">
      <alignment horizontal="left" vertical="center" shrinkToFit="1"/>
      <protection locked="0"/>
    </xf>
    <xf numFmtId="0" fontId="26" fillId="0" borderId="161" xfId="52" applyFont="1" applyBorder="1" applyAlignment="1" applyProtection="1">
      <alignment horizontal="left" vertical="center" shrinkToFit="1"/>
      <protection locked="0"/>
    </xf>
    <xf numFmtId="0" fontId="26" fillId="0" borderId="162" xfId="52" applyFont="1" applyBorder="1" applyAlignment="1" applyProtection="1">
      <alignment horizontal="left" vertical="center" shrinkToFit="1"/>
      <protection locked="0"/>
    </xf>
    <xf numFmtId="0" fontId="26" fillId="0" borderId="163" xfId="52" applyFont="1" applyBorder="1" applyAlignment="1" applyProtection="1">
      <alignment horizontal="left" vertical="center" shrinkToFit="1"/>
      <protection locked="0"/>
    </xf>
    <xf numFmtId="0" fontId="2" fillId="7" borderId="80" xfId="49" applyFont="1" applyFill="1" applyBorder="1" applyAlignment="1" applyProtection="1">
      <alignment horizontal="center" vertical="center" wrapText="1"/>
      <protection locked="0"/>
    </xf>
    <xf numFmtId="0" fontId="2" fillId="7" borderId="47" xfId="49" applyFont="1" applyFill="1" applyBorder="1" applyAlignment="1" applyProtection="1">
      <alignment horizontal="center" vertical="center" wrapText="1"/>
      <protection locked="0"/>
    </xf>
    <xf numFmtId="0" fontId="2" fillId="7" borderId="17" xfId="49" applyFont="1" applyFill="1" applyBorder="1" applyAlignment="1" applyProtection="1">
      <alignment horizontal="center" vertical="center" wrapText="1"/>
      <protection locked="0"/>
    </xf>
    <xf numFmtId="0" fontId="2" fillId="7" borderId="168" xfId="49" applyFont="1" applyFill="1" applyBorder="1" applyAlignment="1" applyProtection="1">
      <alignment horizontal="center" vertical="center" wrapText="1"/>
      <protection locked="0"/>
    </xf>
    <xf numFmtId="0" fontId="2" fillId="7" borderId="166" xfId="49" applyFont="1" applyFill="1" applyBorder="1" applyAlignment="1" applyProtection="1">
      <alignment horizontal="center" vertical="center" wrapText="1"/>
      <protection locked="0"/>
    </xf>
    <xf numFmtId="0" fontId="2" fillId="7" borderId="167" xfId="49" applyFont="1" applyFill="1" applyBorder="1" applyAlignment="1" applyProtection="1">
      <alignment horizontal="center" vertical="center" wrapText="1"/>
      <protection locked="0"/>
    </xf>
    <xf numFmtId="177" fontId="26" fillId="0" borderId="164" xfId="51" applyNumberFormat="1" applyFont="1" applyBorder="1" applyAlignment="1" applyProtection="1">
      <alignment horizontal="right" vertical="center" shrinkToFit="1"/>
      <protection locked="0"/>
    </xf>
    <xf numFmtId="177" fontId="26" fillId="0" borderId="159" xfId="51" applyNumberFormat="1" applyFont="1" applyBorder="1" applyAlignment="1" applyProtection="1">
      <alignment horizontal="right" vertical="center" shrinkToFit="1"/>
      <protection locked="0"/>
    </xf>
    <xf numFmtId="177" fontId="26" fillId="0" borderId="183" xfId="51" applyNumberFormat="1" applyFont="1" applyBorder="1" applyAlignment="1" applyProtection="1">
      <alignment horizontal="right" vertical="center" shrinkToFit="1"/>
      <protection locked="0"/>
    </xf>
    <xf numFmtId="177" fontId="26" fillId="0" borderId="184" xfId="51" applyNumberFormat="1" applyFont="1" applyBorder="1" applyAlignment="1" applyProtection="1">
      <alignment horizontal="right" vertical="center" shrinkToFit="1"/>
      <protection locked="0"/>
    </xf>
    <xf numFmtId="177" fontId="26" fillId="0" borderId="185" xfId="51" applyNumberFormat="1" applyFont="1" applyBorder="1" applyAlignment="1" applyProtection="1">
      <alignment horizontal="right" vertical="center" shrinkToFit="1"/>
      <protection locked="0"/>
    </xf>
    <xf numFmtId="177" fontId="26" fillId="0" borderId="186" xfId="51" applyNumberFormat="1" applyFont="1" applyBorder="1" applyAlignment="1" applyProtection="1">
      <alignment horizontal="right" vertical="center" shrinkToFit="1"/>
      <protection locked="0"/>
    </xf>
    <xf numFmtId="0" fontId="25" fillId="4" borderId="1" xfId="49" applyFont="1" applyFill="1" applyBorder="1" applyAlignment="1" applyProtection="1">
      <alignment horizontal="center" vertical="center"/>
      <protection/>
    </xf>
    <xf numFmtId="0" fontId="25" fillId="4" borderId="2" xfId="49" applyFont="1" applyFill="1" applyBorder="1" applyAlignment="1" applyProtection="1">
      <alignment horizontal="center" vertical="center"/>
      <protection/>
    </xf>
    <xf numFmtId="0" fontId="25" fillId="4" borderId="3" xfId="49" applyFont="1" applyFill="1" applyBorder="1" applyAlignment="1" applyProtection="1">
      <alignment horizontal="center" vertical="center"/>
      <protection/>
    </xf>
    <xf numFmtId="0" fontId="26" fillId="7" borderId="46" xfId="49" applyFont="1" applyFill="1" applyBorder="1" applyAlignment="1" applyProtection="1">
      <alignment horizontal="center" vertical="center" wrapText="1"/>
      <protection locked="0"/>
    </xf>
    <xf numFmtId="0" fontId="26" fillId="7" borderId="165" xfId="49" applyFont="1" applyFill="1" applyBorder="1" applyAlignment="1" applyProtection="1">
      <alignment horizontal="center" vertical="center" wrapText="1"/>
      <protection locked="0"/>
    </xf>
    <xf numFmtId="0" fontId="26" fillId="0" borderId="161" xfId="52" applyNumberFormat="1" applyFont="1" applyBorder="1" applyAlignment="1" applyProtection="1">
      <alignment horizontal="left" vertical="center" shrinkToFit="1"/>
      <protection locked="0"/>
    </xf>
    <xf numFmtId="0" fontId="26" fillId="0" borderId="162" xfId="52" applyNumberFormat="1" applyFont="1" applyBorder="1" applyAlignment="1" applyProtection="1">
      <alignment horizontal="left" vertical="center" shrinkToFit="1"/>
      <protection locked="0"/>
    </xf>
    <xf numFmtId="0" fontId="26" fillId="0" borderId="187" xfId="52" applyNumberFormat="1" applyFont="1" applyBorder="1" applyAlignment="1" applyProtection="1">
      <alignment horizontal="left" vertical="center" shrinkToFit="1"/>
      <protection locked="0"/>
    </xf>
    <xf numFmtId="178" fontId="9" fillId="0" borderId="11" xfId="55" applyNumberFormat="1" applyFont="1" applyBorder="1" applyAlignment="1">
      <alignment horizontal="center" vertical="center" wrapText="1"/>
      <protection/>
    </xf>
    <xf numFmtId="178" fontId="9" fillId="0" borderId="34" xfId="55" applyNumberFormat="1" applyFont="1" applyBorder="1" applyAlignment="1">
      <alignment horizontal="center" vertical="center" wrapText="1"/>
      <protection/>
    </xf>
    <xf numFmtId="178" fontId="9" fillId="0" borderId="27" xfId="55" applyNumberFormat="1" applyFont="1" applyBorder="1" applyAlignment="1">
      <alignment horizontal="center" vertical="center"/>
      <protection/>
    </xf>
    <xf numFmtId="178" fontId="9" fillId="0" borderId="31" xfId="55" applyNumberFormat="1" applyFont="1" applyBorder="1" applyAlignment="1">
      <alignment horizontal="center" vertical="center"/>
      <protection/>
    </xf>
    <xf numFmtId="178" fontId="9" fillId="0" borderId="32" xfId="55" applyNumberFormat="1" applyFont="1" applyBorder="1" applyAlignment="1">
      <alignment horizontal="center" vertical="center"/>
      <protection/>
    </xf>
    <xf numFmtId="0" fontId="2" fillId="4" borderId="24" xfId="53" applyFont="1" applyFill="1" applyBorder="1" applyAlignment="1">
      <alignment horizontal="center" vertical="center" wrapText="1"/>
      <protection/>
    </xf>
    <xf numFmtId="0" fontId="2" fillId="4" borderId="24" xfId="53" applyFont="1" applyFill="1" applyBorder="1" applyAlignment="1">
      <alignment horizontal="center" vertical="center"/>
      <protection/>
    </xf>
    <xf numFmtId="178" fontId="4" fillId="4" borderId="27" xfId="53" applyNumberFormat="1" applyFont="1" applyFill="1" applyBorder="1" applyAlignment="1">
      <alignment vertical="center" wrapText="1"/>
      <protection/>
    </xf>
    <xf numFmtId="178" fontId="4" fillId="4" borderId="31" xfId="53" applyNumberFormat="1" applyFont="1" applyFill="1" applyBorder="1" applyAlignment="1">
      <alignment vertical="center" wrapText="1"/>
      <protection/>
    </xf>
    <xf numFmtId="178" fontId="4" fillId="4" borderId="32" xfId="53" applyNumberFormat="1" applyFont="1" applyFill="1" applyBorder="1" applyAlignment="1">
      <alignment vertical="center" wrapText="1"/>
      <protection/>
    </xf>
    <xf numFmtId="178" fontId="4" fillId="0" borderId="27" xfId="53" applyNumberFormat="1" applyFont="1" applyFill="1" applyBorder="1" applyAlignment="1">
      <alignment vertical="center" wrapText="1"/>
      <protection/>
    </xf>
    <xf numFmtId="178" fontId="4" fillId="0" borderId="31" xfId="53" applyNumberFormat="1" applyFont="1" applyFill="1" applyBorder="1" applyAlignment="1">
      <alignment vertical="center" wrapText="1"/>
      <protection/>
    </xf>
    <xf numFmtId="178" fontId="4" fillId="0" borderId="32" xfId="53" applyNumberFormat="1" applyFont="1" applyFill="1" applyBorder="1" applyAlignment="1">
      <alignment vertical="center" wrapText="1"/>
      <protection/>
    </xf>
    <xf numFmtId="0" fontId="4" fillId="4" borderId="27" xfId="53" applyFont="1" applyFill="1" applyBorder="1" applyAlignment="1">
      <alignment vertical="center"/>
      <protection/>
    </xf>
    <xf numFmtId="0" fontId="4" fillId="4" borderId="31" xfId="53" applyFont="1" applyFill="1" applyBorder="1" applyAlignment="1">
      <alignment vertical="center"/>
      <protection/>
    </xf>
    <xf numFmtId="0" fontId="4" fillId="4" borderId="32" xfId="53" applyFont="1" applyFill="1" applyBorder="1" applyAlignment="1">
      <alignment vertical="center"/>
      <protection/>
    </xf>
    <xf numFmtId="178" fontId="9" fillId="0" borderId="27" xfId="53" applyNumberFormat="1" applyFont="1" applyFill="1" applyBorder="1" applyAlignment="1">
      <alignment vertical="center"/>
      <protection/>
    </xf>
    <xf numFmtId="178" fontId="9" fillId="0" borderId="31" xfId="53" applyNumberFormat="1" applyFont="1" applyFill="1" applyBorder="1" applyAlignment="1">
      <alignment vertical="center"/>
      <protection/>
    </xf>
    <xf numFmtId="178" fontId="9" fillId="0" borderId="32" xfId="53" applyNumberFormat="1" applyFont="1" applyFill="1" applyBorder="1" applyAlignment="1">
      <alignment vertical="center"/>
      <protection/>
    </xf>
    <xf numFmtId="179" fontId="4" fillId="4" borderId="27" xfId="54" applyNumberFormat="1" applyFont="1" applyFill="1" applyBorder="1" applyAlignment="1">
      <alignment horizontal="left" vertical="center" wrapText="1"/>
      <protection/>
    </xf>
    <xf numFmtId="179" fontId="4" fillId="4" borderId="31" xfId="54" applyNumberFormat="1" applyFont="1" applyFill="1" applyBorder="1" applyAlignment="1">
      <alignment horizontal="left" vertical="center" wrapText="1"/>
      <protection/>
    </xf>
    <xf numFmtId="179" fontId="4" fillId="4" borderId="32" xfId="54" applyNumberFormat="1" applyFont="1" applyFill="1" applyBorder="1" applyAlignment="1">
      <alignment horizontal="left" vertical="center" wrapText="1"/>
      <protection/>
    </xf>
    <xf numFmtId="0" fontId="4" fillId="4" borderId="27" xfId="54" applyFont="1" applyFill="1" applyBorder="1" applyAlignment="1">
      <alignment horizontal="left" vertical="center"/>
      <protection/>
    </xf>
    <xf numFmtId="0" fontId="4" fillId="4" borderId="31" xfId="54" applyFont="1" applyFill="1" applyBorder="1" applyAlignment="1">
      <alignment horizontal="left" vertical="center"/>
      <protection/>
    </xf>
    <xf numFmtId="0" fontId="4" fillId="4" borderId="32" xfId="54" applyFont="1" applyFill="1" applyBorder="1" applyAlignment="1">
      <alignment horizontal="left" vertical="center"/>
      <protection/>
    </xf>
    <xf numFmtId="0" fontId="6" fillId="0" borderId="47" xfId="20" applyFont="1" applyFill="1" applyBorder="1" applyAlignment="1" applyProtection="1">
      <alignment horizontal="left" vertical="center" wrapText="1"/>
      <protection/>
    </xf>
    <xf numFmtId="0" fontId="6" fillId="0" borderId="48" xfId="20" applyFont="1" applyFill="1" applyBorder="1" applyAlignment="1" applyProtection="1">
      <alignment horizontal="left" vertical="center" wrapText="1"/>
      <protection/>
    </xf>
    <xf numFmtId="0" fontId="6" fillId="0" borderId="45" xfId="20" applyFont="1" applyFill="1" applyBorder="1" applyAlignment="1" applyProtection="1">
      <alignment horizontal="left" vertical="center"/>
      <protection/>
    </xf>
    <xf numFmtId="0" fontId="6" fillId="0" borderId="67" xfId="20" applyFont="1" applyFill="1" applyBorder="1" applyAlignment="1" applyProtection="1">
      <alignment horizontal="left" vertical="center"/>
      <protection/>
    </xf>
    <xf numFmtId="0" fontId="6" fillId="0" borderId="64" xfId="20" applyFont="1" applyFill="1" applyBorder="1" applyAlignment="1" applyProtection="1">
      <alignment horizontal="left" vertical="center"/>
      <protection/>
    </xf>
    <xf numFmtId="0" fontId="6" fillId="0" borderId="65" xfId="20" applyFont="1" applyFill="1" applyBorder="1" applyAlignment="1" applyProtection="1">
      <alignment horizontal="left" vertical="center"/>
      <protection/>
    </xf>
    <xf numFmtId="0" fontId="7" fillId="0" borderId="31" xfId="21" applyFont="1" applyFill="1" applyBorder="1" applyAlignment="1">
      <alignment horizontal="left" vertical="center" wrapText="1"/>
      <protection/>
    </xf>
    <xf numFmtId="0" fontId="7" fillId="0" borderId="31" xfId="21" applyFont="1" applyBorder="1" applyAlignment="1">
      <alignment horizontal="left" vertical="center" wrapText="1"/>
      <protection/>
    </xf>
    <xf numFmtId="0" fontId="7" fillId="0" borderId="66" xfId="21" applyFont="1" applyBorder="1" applyAlignment="1">
      <alignment horizontal="left" vertical="center" wrapText="1"/>
      <protection/>
    </xf>
    <xf numFmtId="0" fontId="7" fillId="0" borderId="64" xfId="21" applyFont="1" applyFill="1" applyBorder="1" applyAlignment="1">
      <alignment horizontal="left" vertical="center" wrapText="1"/>
      <protection/>
    </xf>
    <xf numFmtId="0" fontId="7" fillId="0" borderId="64" xfId="21" applyFont="1" applyBorder="1" applyAlignment="1">
      <alignment horizontal="left" vertical="center" wrapText="1"/>
      <protection/>
    </xf>
    <xf numFmtId="0" fontId="7" fillId="0" borderId="65" xfId="21" applyFont="1" applyBorder="1" applyAlignment="1">
      <alignment horizontal="left" vertical="center" wrapText="1"/>
      <protection/>
    </xf>
    <xf numFmtId="0" fontId="7" fillId="0" borderId="73" xfId="21" applyFont="1" applyFill="1" applyBorder="1" applyAlignment="1">
      <alignment horizontal="left" vertical="center" wrapText="1"/>
      <protection/>
    </xf>
    <xf numFmtId="0" fontId="7" fillId="0" borderId="74" xfId="21" applyFont="1" applyFill="1" applyBorder="1" applyAlignment="1">
      <alignment horizontal="left" vertical="center" wrapText="1"/>
      <protection/>
    </xf>
    <xf numFmtId="0" fontId="7" fillId="0" borderId="22" xfId="22" applyFont="1" applyFill="1" applyBorder="1" applyAlignment="1">
      <alignment vertical="center" wrapText="1"/>
      <protection/>
    </xf>
    <xf numFmtId="0" fontId="7" fillId="0" borderId="32" xfId="22" applyFont="1" applyFill="1" applyBorder="1" applyAlignment="1">
      <alignment vertical="center" wrapText="1"/>
      <protection/>
    </xf>
    <xf numFmtId="0" fontId="7" fillId="0" borderId="31" xfId="22" applyFont="1" applyFill="1" applyBorder="1" applyAlignment="1">
      <alignment vertical="center"/>
      <protection/>
    </xf>
    <xf numFmtId="0" fontId="7" fillId="0" borderId="66" xfId="22" applyFont="1" applyFill="1" applyBorder="1" applyAlignment="1">
      <alignment vertical="center"/>
      <protection/>
    </xf>
    <xf numFmtId="0" fontId="7" fillId="0" borderId="13" xfId="22" applyFont="1" applyFill="1" applyBorder="1" applyAlignment="1">
      <alignment vertical="center"/>
      <protection/>
    </xf>
    <xf numFmtId="0" fontId="7" fillId="0" borderId="70" xfId="22" applyFont="1" applyFill="1" applyBorder="1" applyAlignment="1">
      <alignment vertical="center"/>
      <protection/>
    </xf>
    <xf numFmtId="0" fontId="7" fillId="0" borderId="64" xfId="22" applyFont="1" applyFill="1" applyBorder="1" applyAlignment="1">
      <alignment vertical="center"/>
      <protection/>
    </xf>
    <xf numFmtId="0" fontId="7" fillId="0" borderId="65" xfId="22" applyFont="1" applyFill="1" applyBorder="1" applyAlignment="1">
      <alignment vertical="center"/>
      <protection/>
    </xf>
    <xf numFmtId="0" fontId="7" fillId="0" borderId="46" xfId="22" applyFont="1" applyFill="1" applyBorder="1" applyAlignment="1">
      <alignment vertical="center" wrapText="1"/>
      <protection/>
    </xf>
    <xf numFmtId="0" fontId="7" fillId="0" borderId="17" xfId="22" applyFont="1" applyFill="1" applyBorder="1" applyAlignment="1">
      <alignment vertical="center" wrapText="1"/>
      <protection/>
    </xf>
    <xf numFmtId="0" fontId="7" fillId="0" borderId="7" xfId="22" applyFont="1" applyFill="1" applyBorder="1" applyAlignment="1">
      <alignment vertical="center" wrapText="1"/>
      <protection/>
    </xf>
    <xf numFmtId="0" fontId="7" fillId="0" borderId="61" xfId="22" applyFont="1" applyFill="1" applyBorder="1" applyAlignment="1">
      <alignment vertical="center" wrapText="1"/>
      <protection/>
    </xf>
    <xf numFmtId="0" fontId="7" fillId="0" borderId="18" xfId="22" applyFont="1" applyFill="1" applyBorder="1" applyAlignment="1">
      <alignment vertical="center" wrapText="1"/>
      <protection/>
    </xf>
    <xf numFmtId="0" fontId="7" fillId="0" borderId="33" xfId="22" applyFont="1" applyFill="1" applyBorder="1" applyAlignment="1">
      <alignment vertical="center" wrapText="1"/>
      <protection/>
    </xf>
    <xf numFmtId="0" fontId="7" fillId="0" borderId="73" xfId="22" applyFont="1" applyFill="1" applyBorder="1" applyAlignment="1">
      <alignment vertical="center"/>
      <protection/>
    </xf>
    <xf numFmtId="0" fontId="7" fillId="0" borderId="74" xfId="22" applyFont="1" applyFill="1" applyBorder="1" applyAlignment="1">
      <alignment vertical="center"/>
      <protection/>
    </xf>
    <xf numFmtId="0" fontId="7" fillId="0" borderId="9" xfId="23" applyFont="1" applyFill="1" applyBorder="1" applyAlignment="1">
      <alignment vertical="center" wrapText="1"/>
      <protection/>
    </xf>
    <xf numFmtId="0" fontId="7" fillId="0" borderId="30" xfId="23" applyFont="1" applyFill="1" applyBorder="1" applyAlignment="1">
      <alignment vertical="center" wrapText="1"/>
      <protection/>
    </xf>
    <xf numFmtId="0" fontId="7" fillId="0" borderId="7" xfId="23" applyFont="1" applyFill="1" applyBorder="1" applyAlignment="1">
      <alignment vertical="center" wrapText="1"/>
      <protection/>
    </xf>
    <xf numFmtId="0" fontId="7" fillId="0" borderId="61" xfId="23" applyFont="1" applyFill="1" applyBorder="1" applyAlignment="1">
      <alignment vertical="center" wrapText="1"/>
      <protection/>
    </xf>
    <xf numFmtId="0" fontId="7" fillId="0" borderId="18" xfId="23" applyFont="1" applyFill="1" applyBorder="1" applyAlignment="1">
      <alignment vertical="center" wrapText="1"/>
      <protection/>
    </xf>
    <xf numFmtId="0" fontId="7" fillId="0" borderId="33" xfId="23" applyFont="1" applyFill="1" applyBorder="1" applyAlignment="1">
      <alignment vertical="center" wrapText="1"/>
      <protection/>
    </xf>
    <xf numFmtId="0" fontId="7" fillId="0" borderId="31" xfId="23" applyFont="1" applyFill="1" applyBorder="1" applyAlignment="1">
      <alignment horizontal="left" vertical="center"/>
      <protection/>
    </xf>
    <xf numFmtId="0" fontId="7" fillId="0" borderId="66" xfId="23" applyFont="1" applyFill="1" applyBorder="1" applyAlignment="1">
      <alignment horizontal="left" vertical="center"/>
      <protection/>
    </xf>
    <xf numFmtId="0" fontId="7" fillId="0" borderId="13" xfId="23" applyFont="1" applyFill="1" applyBorder="1" applyAlignment="1">
      <alignment vertical="center"/>
      <protection/>
    </xf>
    <xf numFmtId="0" fontId="7" fillId="0" borderId="70" xfId="23" applyFont="1" applyFill="1" applyBorder="1" applyAlignment="1">
      <alignment vertical="center"/>
      <protection/>
    </xf>
    <xf numFmtId="0" fontId="7" fillId="0" borderId="64" xfId="23" applyFont="1" applyFill="1" applyBorder="1" applyAlignment="1">
      <alignment horizontal="left" vertical="center"/>
      <protection/>
    </xf>
    <xf numFmtId="0" fontId="7" fillId="0" borderId="65" xfId="23" applyFont="1" applyFill="1" applyBorder="1" applyAlignment="1">
      <alignment horizontal="left" vertical="center"/>
      <protection/>
    </xf>
    <xf numFmtId="0" fontId="7" fillId="0" borderId="46" xfId="23" applyFont="1" applyFill="1" applyBorder="1" applyAlignment="1">
      <alignment vertical="center" wrapText="1"/>
      <protection/>
    </xf>
    <xf numFmtId="0" fontId="7" fillId="0" borderId="17" xfId="23" applyFont="1" applyFill="1" applyBorder="1" applyAlignment="1">
      <alignment vertical="center" wrapText="1"/>
      <protection/>
    </xf>
    <xf numFmtId="0" fontId="7" fillId="0" borderId="73" xfId="23" applyFont="1" applyFill="1" applyBorder="1" applyAlignment="1">
      <alignment horizontal="left" vertical="center"/>
      <protection/>
    </xf>
    <xf numFmtId="0" fontId="7" fillId="0" borderId="74" xfId="23" applyFont="1" applyFill="1" applyBorder="1" applyAlignment="1">
      <alignment horizontal="left" vertical="center"/>
      <protection/>
    </xf>
  </cellXfs>
  <cellStyles count="43">
    <cellStyle name="Normal" xfId="0" builtinId="0"/>
    <cellStyle name="Percent" xfId="15" builtinId="5"/>
    <cellStyle name="Currency" xfId="16" builtinId="4"/>
    <cellStyle name="Currency [0]" xfId="17" builtinId="7"/>
    <cellStyle name="Comma" xfId="18" builtinId="3"/>
    <cellStyle name="Comma [0]" xfId="19" builtinId="6"/>
    <cellStyle name="標準 4_APAHO401600" xfId="20"/>
    <cellStyle name="標準_O-JJ0722-001-8_連結実質赤字比率に係る赤字・黒字の構成分析" xfId="21"/>
    <cellStyle name="標準 4_ZJ08_022012_青森市_2010" xfId="22"/>
    <cellStyle name="標準 4_APAHO4019001" xfId="23"/>
    <cellStyle name="標準 2" xfId="24"/>
    <cellStyle name="パーセント 2" xfId="25"/>
    <cellStyle name="桁区切り 2" xfId="26"/>
    <cellStyle name="桁区切り 2 2" xfId="27"/>
    <cellStyle name="桁区切り 2 3" xfId="28"/>
    <cellStyle name="桁区切り 3" xfId="29"/>
    <cellStyle name="桁区切り 4" xfId="30"/>
    <cellStyle name="桁区切り 5" xfId="31"/>
    <cellStyle name="通貨 2" xfId="32"/>
    <cellStyle name="通貨 3" xfId="33"/>
    <cellStyle name="標準 2 2" xfId="34"/>
    <cellStyle name="標準 2 3" xfId="35"/>
    <cellStyle name="標準 2_2007AJAHO401600" xfId="36"/>
    <cellStyle name="標準 3" xfId="37"/>
    <cellStyle name="標準 3 2" xfId="38"/>
    <cellStyle name="標準 3_APAHO401000" xfId="39"/>
    <cellStyle name="標準 4" xfId="40"/>
    <cellStyle name="標準 4 2" xfId="41"/>
    <cellStyle name="標準 4_APAHO401000" xfId="42"/>
    <cellStyle name="標準 5" xfId="43"/>
    <cellStyle name="標準 6" xfId="44"/>
    <cellStyle name="標準 6 2" xfId="45"/>
    <cellStyle name="標準 6_APAHO401000" xfId="46"/>
    <cellStyle name="標準 2 4" xfId="47"/>
    <cellStyle name="標準 3 3" xfId="48"/>
    <cellStyle name="標準 6_APAHO402200_O-JJ1016-001-3_財政状況資料集(決算状況カード(各会計・関係団体))(Rev2)2" xfId="49"/>
    <cellStyle name="標準_Book1" xfId="50"/>
    <cellStyle name="標準_O-JJ0722-001-3_決算状況カード(各会計・関係団体)_O-JJ1016-001-3_財政状況資料集(決算状況カード(各会計・関係団体))(Rev2)2" xfId="51"/>
    <cellStyle name="標準 6_APAHO401200_O-JJ1016-001-3_財政状況資料集(決算状況カード(各会計・関係団体))(Rev2)2" xfId="52"/>
    <cellStyle name="標準_【レイアウト】（県）資料３（Ｐ２）　歳出比較分析表" xfId="53"/>
    <cellStyle name="標準_【レイアウト】（市）資料３（Ｐ２）　歳出比較分析表" xfId="54"/>
    <cellStyle name="標準_APAHO251300" xfId="55"/>
    <cellStyle name="標準_APAHO252300" xfId="5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worksheet" Target="worksheets/sheet3.xml" /><Relationship Id="rId8" Type="http://schemas.openxmlformats.org/officeDocument/2006/relationships/worksheet" Target="worksheets/sheet7.xml" /><Relationship Id="rId2" Type="http://schemas.openxmlformats.org/officeDocument/2006/relationships/worksheet" Target="worksheets/sheet1.xml" /><Relationship Id="rId7" Type="http://schemas.openxmlformats.org/officeDocument/2006/relationships/worksheet" Target="worksheets/sheet6.xml" /><Relationship Id="rId14" Type="http://schemas.openxmlformats.org/officeDocument/2006/relationships/sharedStrings" Target="sharedStrings.xml" /><Relationship Id="rId15" Type="http://schemas.openxmlformats.org/officeDocument/2006/relationships/calcChain" Target="calcChain.xml" /><Relationship Id="rId5" Type="http://schemas.openxmlformats.org/officeDocument/2006/relationships/worksheet" Target="worksheets/sheet4.xml" /><Relationship Id="rId9" Type="http://schemas.openxmlformats.org/officeDocument/2006/relationships/worksheet" Target="worksheets/sheet8.xml" /><Relationship Id="rId10" Type="http://schemas.openxmlformats.org/officeDocument/2006/relationships/worksheet" Target="worksheets/sheet9.xml" /><Relationship Id="rId3" Type="http://schemas.openxmlformats.org/officeDocument/2006/relationships/worksheet" Target="worksheets/sheet2.xml" /><Relationship Id="rId12" Type="http://schemas.openxmlformats.org/officeDocument/2006/relationships/worksheet" Target="worksheets/sheet11.xml" /><Relationship Id="rId13" Type="http://schemas.openxmlformats.org/officeDocument/2006/relationships/styles" Target="styles.xml" /><Relationship Id="rId11" Type="http://schemas.openxmlformats.org/officeDocument/2006/relationships/worksheet" Target="worksheets/sheet10.xml" /><Relationship Id="rId6" Type="http://schemas.openxmlformats.org/officeDocument/2006/relationships/worksheet" Target="worksheets/sheet5.xml" /></Relationships>
</file>

<file path=xl/charts/_rels/chart1.xml.rels><?xml version="1.0" encoding="UTF-8" standalone="yes"?><Relationships xmlns="http://schemas.openxmlformats.org/package/2006/relationships"><Relationship Id="rId1" Type="http://schemas.openxmlformats.org/officeDocument/2006/relationships/chartUserShapes" Target="../drawings/drawing4.xml" /></Relationships>
</file>

<file path=xl/charts/chart1.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5"/>
          <c:y val="0.183"/>
          <c:w val="0.87"/>
          <c:h val="0.58175"/>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w="9525" cap="flat" cmpd="sng">
                <a:solidFill>
                  <a:srgbClr val="000080"/>
                </a:solidFill>
                <a:prstDash val="solid"/>
              </a:ln>
            </c:spPr>
          </c:marker>
          <c:dLbls>
            <c:numFmt formatCode="General" sourceLinked="1"/>
            <c:showLegendKey val="0"/>
            <c:showVal val="0"/>
            <c:showCatName val="0"/>
            <c:showSerName val="0"/>
            <c:showPercent val="0"/>
            <c:showBubbleSize val="0"/>
            <c:showLeaderLines val="0"/>
          </c:dLbls>
          <c:cat>
            <c:strRef>
              <c:f>(データシート!$A$3,データシート!$A$5,データシート!$A$7,データシート!$A$9,データシート!$A$11)</c:f>
              <c:strCache>
                <c:ptCount val="5"/>
                <c:pt idx="0">
                  <c:v>H22</c:v>
                </c:pt>
                <c:pt idx="1">
                  <c:v>H23</c:v>
                </c:pt>
                <c:pt idx="2">
                  <c:v>H24</c:v>
                </c:pt>
                <c:pt idx="3">
                  <c:v>H25</c:v>
                </c:pt>
                <c:pt idx="4">
                  <c:v>H26</c:v>
                </c:pt>
              </c:strCache>
            </c:strRef>
          </c:cat>
          <c:val>
            <c:numRef>
              <c:f>(データシート!$F$3,データシート!$F$5,データシート!$F$7,データシート!$F$9,データシート!$F$11)</c:f>
              <c:numCache>
                <c:formatCode>#,##0;"△ "#,##0</c:formatCode>
                <c:ptCount val="5"/>
                <c:pt idx="0">
                  <c:v>35965</c:v>
                </c:pt>
                <c:pt idx="1">
                  <c:v>41433</c:v>
                </c:pt>
                <c:pt idx="2">
                  <c:v>43493</c:v>
                </c:pt>
                <c:pt idx="3">
                  <c:v>50840</c:v>
                </c:pt>
                <c:pt idx="4">
                  <c:v>53605</c:v>
                </c:pt>
              </c:numCache>
            </c:numRef>
          </c:val>
          <c:smooth val="0"/>
          <c:extLst>
            <c:ext xmlns:c16="http://schemas.microsoft.com/office/drawing/2014/chart" uri="{C3380CC4-5D6E-409C-BE32-E72D297353CC}">
              <c16:uniqueId val="{00000000-146F-4FD1-8DEE-C17A65A3ACBB}"/>
            </c:ext>
          </c:extLst>
        </c:ser>
        <c:ser>
          <c:idx val="1"/>
          <c:order val="1"/>
          <c:tx>
            <c:strRef>
              <c:f>データシート!$D$2</c:f>
              <c:strCache>
                <c:ptCount val="1"/>
                <c:pt idx="0">
                  <c:v>当該団体(円)</c:v>
                </c:pt>
              </c:strCache>
            </c:strRef>
          </c:tx>
          <c:spPr>
            <a:ln w="12700" cmpd="sng">
              <a:solidFill>
                <a:srgbClr val="FF0000"/>
              </a:solidFill>
              <a:prstDash val="solid"/>
            </a:ln>
          </c:spPr>
          <c:marker>
            <c:symbol val="circle"/>
            <c:size val="8"/>
            <c:spPr>
              <a:solidFill>
                <a:srgbClr val="FF0000"/>
              </a:solidFill>
              <a:ln w="9525" cap="flat" cmpd="sng">
                <a:solidFill>
                  <a:srgbClr val="FF0000"/>
                </a:solidFill>
                <a:prstDash val="solid"/>
              </a:ln>
            </c:spPr>
          </c:marker>
          <c:dLbls>
            <c:numFmt formatCode="General" sourceLinked="1"/>
            <c:showLegendKey val="0"/>
            <c:showVal val="0"/>
            <c:showCatName val="0"/>
            <c:showSerName val="0"/>
            <c:showPercent val="0"/>
            <c:showBubbleSize val="0"/>
            <c:showLeaderLines val="0"/>
          </c:dLbls>
          <c:cat>
            <c:strRef>
              <c:f>(データシート!$A$3,データシート!$A$5,データシート!$A$7,データシート!$A$9,データシート!$A$11)</c:f>
              <c:strCache>
                <c:ptCount val="5"/>
                <c:pt idx="0">
                  <c:v>H22</c:v>
                </c:pt>
                <c:pt idx="1">
                  <c:v>H23</c:v>
                </c:pt>
                <c:pt idx="2">
                  <c:v>H24</c:v>
                </c:pt>
                <c:pt idx="3">
                  <c:v>H25</c:v>
                </c:pt>
                <c:pt idx="4">
                  <c:v>H26</c:v>
                </c:pt>
              </c:strCache>
            </c:strRef>
          </c:cat>
          <c:val>
            <c:numRef>
              <c:f>(データシート!$D$3,データシート!$D$5,データシート!$D$7,データシート!$D$9,データシート!$D$11)</c:f>
              <c:numCache>
                <c:formatCode>#,##0;"△ "#,##0</c:formatCode>
                <c:ptCount val="5"/>
                <c:pt idx="0">
                  <c:v>47774</c:v>
                </c:pt>
                <c:pt idx="1">
                  <c:v>34900</c:v>
                </c:pt>
                <c:pt idx="2">
                  <c:v>74480</c:v>
                </c:pt>
                <c:pt idx="3">
                  <c:v>43059</c:v>
                </c:pt>
                <c:pt idx="4">
                  <c:v>24393</c:v>
                </c:pt>
              </c:numCache>
            </c:numRef>
          </c:val>
          <c:smooth val="0"/>
          <c:extLst>
            <c:ext xmlns:c16="http://schemas.microsoft.com/office/drawing/2014/chart" uri="{C3380CC4-5D6E-409C-BE32-E72D297353CC}">
              <c16:uniqueId val="{00000001-146F-4FD1-8DEE-C17A65A3ACBB}"/>
            </c:ext>
          </c:extLst>
        </c:ser>
        <c:marker val="1"/>
        <c:axId val="36849274"/>
        <c:axId val="63208015"/>
      </c:lineChart>
      <c:catAx>
        <c:axId val="36849274"/>
        <c:scaling>
          <c:orientation val="minMax"/>
        </c:scaling>
        <c:delete val="0"/>
        <c:axPos val="b"/>
        <c:numFmt formatCode="General" sourceLinked="1"/>
        <c:majorTickMark val="in"/>
        <c:minorTickMark val="none"/>
        <c:tickLblPos val="nextTo"/>
        <c:spPr>
          <a:ln w="9525">
            <a:noFill/>
          </a:ln>
        </c:spPr>
        <c:txPr>
          <a:bodyPr vert="horz" rot="0"/>
          <a:lstStyle/>
          <a:p>
            <a:pPr>
              <a:defRPr lang="en-US" sz="1000" b="0" i="0" u="none" baseline="0">
                <a:solidFill>
                  <a:srgbClr val="000000"/>
                </a:solidFill>
                <a:latin typeface="ＭＳ Ｐゴシック"/>
                <a:ea typeface="ＭＳ Ｐゴシック"/>
                <a:cs typeface="ＭＳ Ｐゴシック"/>
              </a:defRPr>
            </a:pPr>
          </a:p>
        </c:txPr>
        <c:crossAx val="63208015"/>
        <c:crosses val="autoZero"/>
        <c:auto val="1"/>
        <c:lblOffset val="100"/>
        <c:tickLblSkip val="1"/>
        <c:noMultiLvlLbl val="0"/>
      </c:catAx>
      <c:valAx>
        <c:axId val="63208015"/>
        <c:scaling>
          <c:orientation val="minMax"/>
          <c:max val="90000"/>
          <c:min val="0"/>
        </c:scaling>
        <c:delete val="0"/>
        <c:axPos val="l"/>
        <c:title>
          <c:tx>
            <c:rich>
              <a:bodyPr vert="horz" rot="0"/>
              <a:lstStyle/>
              <a:p>
                <a:pPr algn="ctr">
                  <a:defRPr/>
                </a:pPr>
                <a:r>
                  <a:rPr lang="en-US" sz="1075" b="0" i="0" u="none" baseline="0">
                    <a:solidFill>
                      <a:srgbClr val="000000"/>
                    </a:solidFill>
                    <a:latin typeface="ＭＳ Ｐゴシック"/>
                    <a:ea typeface="ＭＳ Ｐゴシック"/>
                    <a:cs typeface="ＭＳ Ｐゴシック"/>
                  </a:rPr>
                  <a:t>（円）</a:t>
                </a:r>
              </a:p>
            </c:rich>
          </c:tx>
          <c:layout>
            <c:manualLayout>
              <c:xMode val="edge"/>
              <c:yMode val="edge"/>
              <c:x val="0.09375"/>
              <c:y val="0.07525"/>
            </c:manualLayout>
          </c:layout>
          <c:overlay val="0"/>
          <c:spPr>
            <a:noFill/>
            <a:ln w="25400">
              <a:noFill/>
            </a:ln>
          </c:spPr>
        </c:title>
        <c:majorGridlines>
          <c:spPr>
            <a:ln w="12700" cap="flat" cmpd="sng">
              <a:solidFill>
                <a:srgbClr val="C0C0C0"/>
              </a:solidFill>
              <a:prstDash val="solid"/>
            </a:ln>
          </c:spPr>
        </c:majorGridlines>
        <c:numFmt formatCode="General" sourceLinked="1"/>
        <c:majorTickMark val="in"/>
        <c:minorTickMark val="none"/>
        <c:tickLblPos val="nextTo"/>
        <c:spPr>
          <a:ln w="9525">
            <a:noFill/>
          </a:ln>
        </c:spPr>
        <c:txPr>
          <a:bodyPr vert="horz" rot="0"/>
          <a:lstStyle/>
          <a:p>
            <a:pPr>
              <a:defRPr lang="en-US" sz="1000" b="0" i="0" u="none" baseline="0">
                <a:solidFill>
                  <a:srgbClr val="000000"/>
                </a:solidFill>
                <a:latin typeface="ＭＳ Ｐゴシック"/>
                <a:ea typeface="ＭＳ Ｐゴシック"/>
                <a:cs typeface="ＭＳ Ｐゴシック"/>
              </a:defRPr>
            </a:pPr>
          </a:p>
        </c:txPr>
        <c:crossAx val="36849274"/>
        <c:crosses val="autoZero"/>
        <c:crossBetween val="between"/>
      </c:valAx>
      <c:spPr>
        <a:solidFill>
          <a:srgbClr val="E6FFD5"/>
        </a:solidFill>
        <a:ln w="12700" cap="flat" cmpd="sng">
          <a:solidFill>
            <a:srgbClr val="000000"/>
          </a:solidFill>
          <a:prstDash val="solid"/>
        </a:ln>
      </c:spPr>
    </c:plotArea>
    <c:plotVisOnly val="1"/>
    <c:dispBlanksAs val="gap"/>
    <c:showDLblsOverMax val="0"/>
  </c:chart>
  <c:spPr>
    <a:noFill/>
    <a:ln w="9525">
      <a:noFill/>
    </a:ln>
  </c:spPr>
  <c:txPr>
    <a:bodyPr vert="horz" rot="0"/>
    <a:lstStyle/>
    <a:p>
      <a:pPr>
        <a:defRPr lang="en-US" sz="1075" b="0" i="0" u="none" baseline="0">
          <a:solidFill>
            <a:srgbClr val="000000"/>
          </a:solidFill>
          <a:latin typeface="ＭＳ Ｐゴシック"/>
          <a:ea typeface="ＭＳ Ｐゴシック"/>
          <a:cs typeface="ＭＳ Ｐゴシック"/>
        </a:defRPr>
      </a:pPr>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765"/>
          <c:y val="0.07775"/>
          <c:w val="0.92125"/>
          <c:h val="0.8467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3.66</c:v>
                </c:pt>
                <c:pt idx="1">
                  <c:v>3.06</c:v>
                </c:pt>
                <c:pt idx="2">
                  <c:v>3.08</c:v>
                </c:pt>
                <c:pt idx="3">
                  <c:v>5.56</c:v>
                </c:pt>
                <c:pt idx="4">
                  <c:v>5.17</c:v>
                </c:pt>
              </c:numCache>
            </c:numRef>
          </c:val>
          <c:extLst>
            <c:ext xmlns:c16="http://schemas.microsoft.com/office/drawing/2014/chart" uri="{C3380CC4-5D6E-409C-BE32-E72D297353CC}">
              <c16:uniqueId val="{00000000-40DD-4A1A-AFD1-7FCC7508508A}"/>
            </c:ext>
          </c:extLst>
        </c:ser>
        <c:ser>
          <c:idx val="1"/>
          <c:order val="1"/>
          <c:tx>
            <c:strRef>
              <c:f>データシート!$A$20</c:f>
              <c:strCache>
                <c:ptCount val="1"/>
                <c:pt idx="0">
                  <c:v>財政調整基金残高</c:v>
                </c:pt>
              </c:strCache>
            </c:strRef>
          </c:tx>
          <c:spPr>
            <a:solidFill>
              <a:srgbClr val="FF808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3.18</c:v>
                </c:pt>
                <c:pt idx="1">
                  <c:v>8.76</c:v>
                </c:pt>
                <c:pt idx="2">
                  <c:v>9.26</c:v>
                </c:pt>
                <c:pt idx="3">
                  <c:v>7.91</c:v>
                </c:pt>
                <c:pt idx="4">
                  <c:v>10.93</c:v>
                </c:pt>
              </c:numCache>
            </c:numRef>
          </c:val>
          <c:extLst>
            <c:ext xmlns:c16="http://schemas.microsoft.com/office/drawing/2014/chart" uri="{C3380CC4-5D6E-409C-BE32-E72D297353CC}">
              <c16:uniqueId val="{00000001-40DD-4A1A-AFD1-7FCC7508508A}"/>
            </c:ext>
          </c:extLst>
        </c:ser>
        <c:overlap val="100"/>
        <c:gapWidth val="250"/>
        <c:axId val="32001227"/>
        <c:axId val="19575591"/>
      </c:barChart>
      <c:lineChart>
        <c:grouping val="standard"/>
        <c:varyColors val="0"/>
        <c:ser>
          <c:idx val="2"/>
          <c:order val="2"/>
          <c:tx>
            <c:strRef>
              <c:f>データシート!$A$21</c:f>
              <c:strCache>
                <c:ptCount val="1"/>
                <c:pt idx="0">
                  <c:v>実質単年度収支</c:v>
                </c:pt>
              </c:strCache>
            </c:strRef>
          </c:tx>
          <c:spPr>
            <a:ln w="38100" cmpd="sng">
              <a:solidFill>
                <a:srgbClr val="FF0000"/>
              </a:solidFill>
              <a:prstDash val="solid"/>
            </a:ln>
          </c:spPr>
          <c:marker>
            <c:symbol val="circle"/>
            <c:size val="15"/>
            <c:spPr>
              <a:solidFill>
                <a:srgbClr val="FF0000"/>
              </a:solidFill>
              <a:ln w="9525" cap="flat" cmpd="sng">
                <a:solidFill>
                  <a:srgbClr val="FF0000"/>
                </a:solidFill>
                <a:prstDash val="solid"/>
              </a:ln>
            </c:spPr>
          </c:marker>
          <c:dLbls>
            <c:numFmt formatCode="General" sourceLinked="1"/>
            <c:showLegendKey val="0"/>
            <c:showVal val="0"/>
            <c:showCatName val="0"/>
            <c:showSerName val="0"/>
            <c:showPercent val="0"/>
            <c:showBubbleSize val="0"/>
            <c:showLeaderLines val="0"/>
          </c:dLbls>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-7.07</c:v>
                </c:pt>
                <c:pt idx="1">
                  <c:v>5.06</c:v>
                </c:pt>
                <c:pt idx="2">
                  <c:v>0.43</c:v>
                </c:pt>
                <c:pt idx="3">
                  <c:v>1.22</c:v>
                </c:pt>
                <c:pt idx="4">
                  <c:v>2.63</c:v>
                </c:pt>
              </c:numCache>
            </c:numRef>
          </c:val>
          <c:smooth val="0"/>
          <c:extLst>
            <c:ext xmlns:c16="http://schemas.microsoft.com/office/drawing/2014/chart" uri="{C3380CC4-5D6E-409C-BE32-E72D297353CC}">
              <c16:uniqueId val="{00000002-40DD-4A1A-AFD1-7FCC7508508A}"/>
            </c:ext>
          </c:extLst>
        </c:ser>
        <c:marker val="1"/>
        <c:axId val="32001227"/>
        <c:axId val="19575591"/>
      </c:lineChart>
      <c:catAx>
        <c:axId val="32001227"/>
        <c:scaling>
          <c:orientation val="minMax"/>
        </c:scaling>
        <c:delete val="0"/>
        <c:axPos val="b"/>
        <c:numFmt formatCode="General" sourceLinked="1"/>
        <c:majorTickMark val="none"/>
        <c:minorTickMark val="none"/>
        <c:tickLblPos val="low"/>
        <c:spPr>
          <a:ln w="3175" cap="flat" cmpd="sng">
            <a:solidFill>
              <a:srgbClr val="000000"/>
            </a:solidFill>
            <a:prstDash val="solid"/>
          </a:ln>
        </c:spPr>
        <c:txPr>
          <a:bodyPr vert="horz" rot="0"/>
          <a:lstStyle/>
          <a:p>
            <a:pPr>
              <a:defRPr lang="en-US" sz="1400" b="1" i="0" u="none" baseline="0">
                <a:solidFill>
                  <a:srgbClr val="000000"/>
                </a:solidFill>
                <a:latin typeface="ＭＳ ゴシック"/>
                <a:ea typeface="ＭＳ ゴシック"/>
                <a:cs typeface="ＭＳ ゴシック"/>
              </a:defRPr>
            </a:pPr>
          </a:p>
        </c:txPr>
        <c:crossAx val="19575591"/>
        <c:crosses val="autoZero"/>
        <c:auto val="1"/>
        <c:lblOffset val="100"/>
        <c:tickLblSkip val="1"/>
        <c:noMultiLvlLbl val="0"/>
      </c:catAx>
      <c:valAx>
        <c:axId val="19575591"/>
        <c:scaling>
          <c:orientation val="minMax"/>
        </c:scaling>
        <c:delete val="0"/>
        <c:axPos val="l"/>
        <c:majorGridlines>
          <c:spPr>
            <a:ln w="3175" cap="flat" cmpd="sng">
              <a:solidFill>
                <a:srgbClr val="000000"/>
              </a:solidFill>
              <a:prstDash val="solid"/>
            </a:ln>
          </c:spPr>
        </c:majorGridlines>
        <c:numFmt formatCode="0.00_ " sourceLinked="0"/>
        <c:majorTickMark val="in"/>
        <c:minorTickMark val="none"/>
        <c:tickLblPos val="nextTo"/>
        <c:spPr>
          <a:ln w="3175" cap="flat" cmpd="sng">
            <a:solidFill>
              <a:srgbClr val="000000"/>
            </a:solidFill>
            <a:prstDash val="solid"/>
          </a:ln>
        </c:spPr>
        <c:txPr>
          <a:bodyPr vert="horz" rot="0"/>
          <a:lstStyle/>
          <a:p>
            <a:pPr>
              <a:defRPr lang="en-US" sz="1400" b="0" i="0" u="none" baseline="0">
                <a:solidFill>
                  <a:srgbClr val="000000"/>
                </a:solidFill>
                <a:latin typeface="ＭＳ ゴシック"/>
                <a:ea typeface="ＭＳ ゴシック"/>
                <a:cs typeface="ＭＳ ゴシック"/>
              </a:defRPr>
            </a:pPr>
          </a:p>
        </c:txPr>
        <c:crossAx val="32001227"/>
        <c:crosses val="autoZero"/>
        <c:crossBetween val="between"/>
      </c:valAx>
      <c:spPr>
        <a:solidFill>
          <a:srgbClr val="FFFFFF"/>
        </a:solidFill>
        <a:ln w="25400">
          <a:noFill/>
        </a:ln>
      </c:spPr>
    </c:plotArea>
    <c:plotVisOnly val="1"/>
    <c:dispBlanksAs val="zero"/>
    <c:showDLblsOverMax val="0"/>
  </c:chart>
  <c:spPr>
    <a:noFill/>
    <a:ln w="9525">
      <a:noFill/>
    </a:ln>
  </c:spPr>
  <c:txPr>
    <a:bodyPr vert="horz" rot="0"/>
    <a:lstStyle/>
    <a:p>
      <a:pPr>
        <a:defRPr lang="en-US" sz="1400" b="1" i="0" u="none" baseline="0">
          <a:solidFill>
            <a:srgbClr val="000000"/>
          </a:solidFill>
          <a:latin typeface="ＭＳ ゴシック"/>
          <a:ea typeface="ＭＳ ゴシック"/>
          <a:cs typeface="ＭＳ ゴシック"/>
        </a:defRPr>
      </a:pPr>
    </a:p>
  </c:txPr>
</c:chartSpace>
</file>

<file path=xl/charts/chart3.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575"/>
          <c:y val="0.07725"/>
          <c:w val="0.93125"/>
          <c:h val="0.7177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0C29-4426-9AD4-B684F021B38C}"/>
            </c:ext>
          </c:extLst>
        </c:ser>
        <c:ser>
          <c:idx val="1"/>
          <c:order val="1"/>
          <c:tx>
            <c:strRef>
              <c:f>データシート!$A$28</c:f>
              <c:strCache>
                <c:ptCount val="1"/>
                <c:pt idx="0">
                  <c:v>その他会計（赤字）</c:v>
                </c:pt>
              </c:strCache>
            </c:strRef>
          </c:tx>
          <c:spPr>
            <a:solidFill>
              <a:srgbClr val="FF00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C29-4426-9AD4-B684F021B38C}"/>
            </c:ext>
          </c:extLst>
        </c:ser>
        <c:ser>
          <c:idx val="2"/>
          <c:order val="2"/>
          <c:tx>
            <c:strRef>
              <c:f>データシート!$A$29</c:f>
              <c:strCache>
                <c:ptCount val="1"/>
                <c:pt idx="0">
                  <c:v>土地取得特別会計</c:v>
                </c:pt>
              </c:strCache>
            </c:strRef>
          </c:tx>
          <c:spPr>
            <a:solidFill>
              <a:srgbClr val="00FF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0C29-4426-9AD4-B684F021B38C}"/>
            </c:ext>
          </c:extLst>
        </c:ser>
        <c:ser>
          <c:idx val="3"/>
          <c:order val="3"/>
          <c:tx>
            <c:strRef>
              <c:f>データシート!$A$30</c:f>
              <c:strCache>
                <c:ptCount val="1"/>
                <c:pt idx="0">
                  <c:v>国分寺都市計画事業国分寺駅北口地区第一種市街地再開発事業特別会計（普通会計）</c:v>
                </c:pt>
              </c:strCache>
            </c:strRef>
          </c:tx>
          <c:spPr>
            <a:solidFill>
              <a:srgbClr val="80008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0.13</c:v>
                </c:pt>
              </c:numCache>
            </c:numRef>
          </c:val>
          <c:extLst>
            <c:ext xmlns:c16="http://schemas.microsoft.com/office/drawing/2014/chart" uri="{C3380CC4-5D6E-409C-BE32-E72D297353CC}">
              <c16:uniqueId val="{00000003-0C29-4426-9AD4-B684F021B38C}"/>
            </c:ext>
          </c:extLst>
        </c:ser>
        <c:ser>
          <c:idx val="4"/>
          <c:order val="4"/>
          <c:tx>
            <c:strRef>
              <c:f>データシート!$A$31</c:f>
              <c:strCache>
                <c:ptCount val="1"/>
                <c:pt idx="0">
                  <c:v>後期高齢者医療特別会計</c:v>
                </c:pt>
              </c:strCache>
            </c:strRef>
          </c:tx>
          <c:spPr>
            <a:solidFill>
              <a:srgbClr val="FFFF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0.01</c:v>
                </c:pt>
                <c:pt idx="4">
                  <c:v>#N/A</c:v>
                </c:pt>
                <c:pt idx="5">
                  <c:v>0.1</c:v>
                </c:pt>
                <c:pt idx="6">
                  <c:v>#N/A</c:v>
                </c:pt>
                <c:pt idx="7">
                  <c:v>0.12</c:v>
                </c:pt>
                <c:pt idx="8">
                  <c:v>#N/A</c:v>
                </c:pt>
                <c:pt idx="9">
                  <c:v>0.16</c:v>
                </c:pt>
              </c:numCache>
            </c:numRef>
          </c:val>
          <c:extLst>
            <c:ext xmlns:c16="http://schemas.microsoft.com/office/drawing/2014/chart" uri="{C3380CC4-5D6E-409C-BE32-E72D297353CC}">
              <c16:uniqueId val="{00000004-0C29-4426-9AD4-B684F021B38C}"/>
            </c:ext>
          </c:extLst>
        </c:ser>
        <c:ser>
          <c:idx val="5"/>
          <c:order val="5"/>
          <c:tx>
            <c:strRef>
              <c:f>データシート!$A$32</c:f>
              <c:strCache>
                <c:ptCount val="1"/>
                <c:pt idx="0">
                  <c:v>介護保険(保険事業勘定)特別会計</c:v>
                </c:pt>
              </c:strCache>
            </c:strRef>
          </c:tx>
          <c:spPr>
            <a:solidFill>
              <a:srgbClr val="FF66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0.4</c:v>
                </c:pt>
                <c:pt idx="2">
                  <c:v>#N/A</c:v>
                </c:pt>
                <c:pt idx="3">
                  <c:v>0.34</c:v>
                </c:pt>
                <c:pt idx="4">
                  <c:v>#N/A</c:v>
                </c:pt>
                <c:pt idx="5">
                  <c:v>0.69</c:v>
                </c:pt>
                <c:pt idx="6">
                  <c:v>#N/A</c:v>
                </c:pt>
                <c:pt idx="7">
                  <c:v>0.35</c:v>
                </c:pt>
                <c:pt idx="8">
                  <c:v>#N/A</c:v>
                </c:pt>
                <c:pt idx="9">
                  <c:v>0.2</c:v>
                </c:pt>
              </c:numCache>
            </c:numRef>
          </c:val>
          <c:extLst>
            <c:ext xmlns:c16="http://schemas.microsoft.com/office/drawing/2014/chart" uri="{C3380CC4-5D6E-409C-BE32-E72D297353CC}">
              <c16:uniqueId val="{00000005-0C29-4426-9AD4-B684F021B38C}"/>
            </c:ext>
          </c:extLst>
        </c:ser>
        <c:ser>
          <c:idx val="6"/>
          <c:order val="6"/>
          <c:tx>
            <c:strRef>
              <c:f>データシート!$A$33</c:f>
              <c:strCache>
                <c:ptCount val="1"/>
                <c:pt idx="0">
                  <c:v>下水道事業特別会計</c:v>
                </c:pt>
              </c:strCache>
            </c:strRef>
          </c:tx>
          <c:spPr>
            <a:solidFill>
              <a:srgbClr val="9999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0.11</c:v>
                </c:pt>
                <c:pt idx="2">
                  <c:v>#N/A</c:v>
                </c:pt>
                <c:pt idx="3">
                  <c:v>0</c:v>
                </c:pt>
                <c:pt idx="4">
                  <c:v>#N/A</c:v>
                </c:pt>
                <c:pt idx="5">
                  <c:v>0.16</c:v>
                </c:pt>
                <c:pt idx="6">
                  <c:v>#N/A</c:v>
                </c:pt>
                <c:pt idx="7">
                  <c:v>0.37</c:v>
                </c:pt>
                <c:pt idx="8">
                  <c:v>#N/A</c:v>
                </c:pt>
                <c:pt idx="9">
                  <c:v>0.28</c:v>
                </c:pt>
              </c:numCache>
            </c:numRef>
          </c:val>
          <c:extLst>
            <c:ext xmlns:c16="http://schemas.microsoft.com/office/drawing/2014/chart" uri="{C3380CC4-5D6E-409C-BE32-E72D297353CC}">
              <c16:uniqueId val="{00000006-0C29-4426-9AD4-B684F021B38C}"/>
            </c:ext>
          </c:extLst>
        </c:ser>
        <c:ser>
          <c:idx val="7"/>
          <c:order val="7"/>
          <c:tx>
            <c:strRef>
              <c:f>データシート!$A$34</c:f>
              <c:strCache>
                <c:ptCount val="1"/>
                <c:pt idx="0">
                  <c:v>一般会計</c:v>
                </c:pt>
              </c:strCache>
            </c:strRef>
          </c:tx>
          <c:spPr>
            <a:solidFill>
              <a:srgbClr val="0080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3.66</c:v>
                </c:pt>
                <c:pt idx="2">
                  <c:v>#N/A</c:v>
                </c:pt>
                <c:pt idx="3">
                  <c:v>3.05</c:v>
                </c:pt>
                <c:pt idx="4">
                  <c:v>#N/A</c:v>
                </c:pt>
                <c:pt idx="5">
                  <c:v>3.08</c:v>
                </c:pt>
                <c:pt idx="6">
                  <c:v>#N/A</c:v>
                </c:pt>
                <c:pt idx="7">
                  <c:v>5.55</c:v>
                </c:pt>
                <c:pt idx="8">
                  <c:v>#N/A</c:v>
                </c:pt>
                <c:pt idx="9">
                  <c:v>5.04</c:v>
                </c:pt>
              </c:numCache>
            </c:numRef>
          </c:val>
          <c:extLst>
            <c:ext xmlns:c16="http://schemas.microsoft.com/office/drawing/2014/chart" uri="{C3380CC4-5D6E-409C-BE32-E72D297353CC}">
              <c16:uniqueId val="{00000007-0C29-4426-9AD4-B684F021B38C}"/>
            </c:ext>
          </c:extLst>
        </c:ser>
        <c:ser>
          <c:idx val="8"/>
          <c:order val="8"/>
          <c:tx>
            <c:strRef>
              <c:f>データシート!$A$35</c:f>
              <c:strCache>
                <c:ptCount val="1"/>
                <c:pt idx="0">
                  <c:v>国分寺都市計画事業国分寺駅北口地区第一種市街地再開発事業特別会計</c:v>
                </c:pt>
              </c:strCache>
            </c:strRef>
          </c:tx>
          <c:spPr>
            <a:solidFill>
              <a:srgbClr val="00FF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0</c:v>
                </c:pt>
                <c:pt idx="1">
                  <c:v>0</c:v>
                </c:pt>
                <c:pt idx="2">
                  <c:v>0</c:v>
                </c:pt>
                <c:pt idx="3">
                  <c:v>0</c:v>
                </c:pt>
                <c:pt idx="4">
                  <c:v>#N/A</c:v>
                </c:pt>
                <c:pt idx="5">
                  <c:v>0</c:v>
                </c:pt>
                <c:pt idx="6">
                  <c:v>#N/A</c:v>
                </c:pt>
                <c:pt idx="7">
                  <c:v>28.36</c:v>
                </c:pt>
                <c:pt idx="8">
                  <c:v>#N/A</c:v>
                </c:pt>
                <c:pt idx="9">
                  <c:v>53.28</c:v>
                </c:pt>
              </c:numCache>
            </c:numRef>
          </c:val>
          <c:extLst>
            <c:ext xmlns:c16="http://schemas.microsoft.com/office/drawing/2014/chart" uri="{C3380CC4-5D6E-409C-BE32-E72D297353CC}">
              <c16:uniqueId val="{00000008-0C29-4426-9AD4-B684F021B38C}"/>
            </c:ext>
          </c:extLst>
        </c:ser>
        <c:ser>
          <c:idx val="9"/>
          <c:order val="9"/>
          <c:tx>
            <c:strRef>
              <c:f>データシート!$A$36</c:f>
              <c:strCache>
                <c:ptCount val="1"/>
                <c:pt idx="0">
                  <c:v>国民健康保険特別会計</c:v>
                </c:pt>
              </c:strCache>
            </c:strRef>
          </c:tx>
          <c:spPr>
            <a:solidFill>
              <a:srgbClr val="FF808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1.48</c:v>
                </c:pt>
                <c:pt idx="1">
                  <c:v>#N/A</c:v>
                </c:pt>
                <c:pt idx="2">
                  <c:v>2.1</c:v>
                </c:pt>
                <c:pt idx="3">
                  <c:v>#N/A</c:v>
                </c:pt>
                <c:pt idx="4">
                  <c:v>3.08</c:v>
                </c:pt>
                <c:pt idx="5">
                  <c:v>#N/A</c:v>
                </c:pt>
                <c:pt idx="6">
                  <c:v>2.45</c:v>
                </c:pt>
                <c:pt idx="7">
                  <c:v>#N/A</c:v>
                </c:pt>
                <c:pt idx="8">
                  <c:v>2.26</c:v>
                </c:pt>
                <c:pt idx="9">
                  <c:v>#N/A</c:v>
                </c:pt>
              </c:numCache>
            </c:numRef>
          </c:val>
          <c:extLst>
            <c:ext xmlns:c16="http://schemas.microsoft.com/office/drawing/2014/chart" uri="{C3380CC4-5D6E-409C-BE32-E72D297353CC}">
              <c16:uniqueId val="{00000009-0C29-4426-9AD4-B684F021B38C}"/>
            </c:ext>
          </c:extLst>
        </c:ser>
        <c:overlap val="100"/>
        <c:axId val="41962596"/>
        <c:axId val="42119052"/>
      </c:barChart>
      <c:catAx>
        <c:axId val="41962596"/>
        <c:scaling>
          <c:orientation val="minMax"/>
        </c:scaling>
        <c:delete val="0"/>
        <c:axPos val="b"/>
        <c:numFmt formatCode="General" sourceLinked="1"/>
        <c:majorTickMark val="none"/>
        <c:minorTickMark val="none"/>
        <c:tickLblPos val="low"/>
        <c:spPr>
          <a:ln w="3175" cap="flat" cmpd="sng">
            <a:solidFill>
              <a:srgbClr val="000000"/>
            </a:solidFill>
            <a:prstDash val="solid"/>
          </a:ln>
        </c:spPr>
        <c:txPr>
          <a:bodyPr vert="wordArtVertRtl" rot="0"/>
          <a:lstStyle/>
          <a:p>
            <a:pPr>
              <a:defRPr lang="en-US" sz="1400" b="1" i="0" u="none" baseline="0">
                <a:solidFill>
                  <a:srgbClr val="000000"/>
                </a:solidFill>
                <a:latin typeface="ＭＳ ゴシック"/>
                <a:ea typeface="ＭＳ ゴシック"/>
                <a:cs typeface="ＭＳ ゴシック"/>
              </a:defRPr>
            </a:pPr>
          </a:p>
        </c:txPr>
        <c:crossAx val="42119052"/>
        <c:crosses val="autoZero"/>
        <c:auto val="1"/>
        <c:lblOffset val="100"/>
        <c:tickLblSkip val="1"/>
        <c:noMultiLvlLbl val="0"/>
      </c:catAx>
      <c:valAx>
        <c:axId val="42119052"/>
        <c:scaling>
          <c:orientation val="minMax"/>
        </c:scaling>
        <c:delete val="0"/>
        <c:axPos val="l"/>
        <c:majorGridlines>
          <c:spPr>
            <a:ln w="3175" cap="flat" cmpd="sng">
              <a:solidFill>
                <a:srgbClr val="000000"/>
              </a:solidFill>
              <a:prstDash val="solid"/>
            </a:ln>
          </c:spPr>
        </c:majorGridlines>
        <c:numFmt formatCode="0.00_ " sourceLinked="0"/>
        <c:majorTickMark val="in"/>
        <c:minorTickMark val="none"/>
        <c:tickLblPos val="nextTo"/>
        <c:spPr>
          <a:ln w="3175" cap="flat" cmpd="sng">
            <a:solidFill>
              <a:srgbClr val="000000"/>
            </a:solidFill>
            <a:prstDash val="solid"/>
          </a:ln>
        </c:spPr>
        <c:txPr>
          <a:bodyPr vert="horz" rot="0"/>
          <a:lstStyle/>
          <a:p>
            <a:pPr>
              <a:defRPr lang="en-US" sz="1400" b="0" i="0" u="none" baseline="0">
                <a:solidFill>
                  <a:srgbClr val="000000"/>
                </a:solidFill>
                <a:latin typeface="ＭＳ ゴシック"/>
                <a:ea typeface="ＭＳ ゴシック"/>
                <a:cs typeface="ＭＳ ゴシック"/>
              </a:defRPr>
            </a:pPr>
          </a:p>
        </c:txPr>
        <c:crossAx val="41962596"/>
        <c:crosses val="autoZero"/>
        <c:crossBetween val="between"/>
      </c:valAx>
      <c:spPr>
        <a:solidFill>
          <a:schemeClr val="bg1"/>
        </a:solidFill>
        <a:ln w="25400">
          <a:noFill/>
        </a:ln>
      </c:spPr>
    </c:plotArea>
    <c:plotVisOnly val="1"/>
    <c:dispBlanksAs val="zero"/>
    <c:showDLblsOverMax val="0"/>
  </c:chart>
  <c:spPr>
    <a:noFill/>
    <a:ln w="9525">
      <a:noFill/>
    </a:ln>
  </c:spPr>
  <c:txPr>
    <a:bodyPr vert="horz" rot="0"/>
    <a:lstStyle/>
    <a:p>
      <a:pPr>
        <a:defRPr lang="en-US" sz="1400" b="1" i="0" u="none" baseline="0">
          <a:solidFill>
            <a:srgbClr val="000000"/>
          </a:solidFill>
          <a:latin typeface="ＭＳ ゴシック"/>
          <a:ea typeface="ＭＳ ゴシック"/>
          <a:cs typeface="ＭＳ ゴシック"/>
        </a:defRPr>
      </a:pPr>
    </a:p>
  </c:txPr>
</c:chartSpace>
</file>

<file path=xl/charts/chart4.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565"/>
          <c:y val="0.088"/>
          <c:w val="0.9035"/>
          <c:h val="0.6392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4640</c:v>
                </c:pt>
                <c:pt idx="5">
                  <c:v>4731</c:v>
                </c:pt>
                <c:pt idx="8">
                  <c:v>4414</c:v>
                </c:pt>
                <c:pt idx="11">
                  <c:v>4362</c:v>
                </c:pt>
                <c:pt idx="14">
                  <c:v>4528</c:v>
                </c:pt>
              </c:numCache>
            </c:numRef>
          </c:val>
          <c:extLst>
            <c:ext xmlns:c16="http://schemas.microsoft.com/office/drawing/2014/chart" uri="{C3380CC4-5D6E-409C-BE32-E72D297353CC}">
              <c16:uniqueId val="{00000000-6919-42DC-9422-4D70AEE04C2B}"/>
            </c:ext>
          </c:extLst>
        </c:ser>
        <c:ser>
          <c:idx val="1"/>
          <c:order val="1"/>
          <c:tx>
            <c:strRef>
              <c:f>データシート!$A$43</c:f>
              <c:strCache>
                <c:ptCount val="1"/>
                <c:pt idx="0">
                  <c:v>一時借入金の利子</c:v>
                </c:pt>
              </c:strCache>
            </c:strRef>
          </c:tx>
          <c:spPr>
            <a:solidFill>
              <a:srgbClr val="80008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5</c:v>
                </c:pt>
                <c:pt idx="6">
                  <c:v>3</c:v>
                </c:pt>
                <c:pt idx="9">
                  <c:v>4</c:v>
                </c:pt>
                <c:pt idx="12">
                  <c:v>1</c:v>
                </c:pt>
              </c:numCache>
            </c:numRef>
          </c:val>
          <c:extLst>
            <c:ext xmlns:c16="http://schemas.microsoft.com/office/drawing/2014/chart" uri="{C3380CC4-5D6E-409C-BE32-E72D297353CC}">
              <c16:uniqueId val="{00000001-6919-42DC-9422-4D70AEE04C2B}"/>
            </c:ext>
          </c:extLst>
        </c:ser>
        <c:ser>
          <c:idx val="2"/>
          <c:order val="2"/>
          <c:tx>
            <c:strRef>
              <c:f>データシート!$A$44</c:f>
              <c:strCache>
                <c:ptCount val="1"/>
                <c:pt idx="0">
                  <c:v>債務負担行為に基づく支出額</c:v>
                </c:pt>
              </c:strCache>
            </c:strRef>
          </c:tx>
          <c:spPr>
            <a:solidFill>
              <a:srgbClr val="FFFF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191</c:v>
                </c:pt>
                <c:pt idx="3">
                  <c:v>106</c:v>
                </c:pt>
                <c:pt idx="6">
                  <c:v>412</c:v>
                </c:pt>
                <c:pt idx="9">
                  <c:v>92</c:v>
                </c:pt>
                <c:pt idx="12">
                  <c:v>184</c:v>
                </c:pt>
              </c:numCache>
            </c:numRef>
          </c:val>
          <c:extLst>
            <c:ext xmlns:c16="http://schemas.microsoft.com/office/drawing/2014/chart" uri="{C3380CC4-5D6E-409C-BE32-E72D297353CC}">
              <c16:uniqueId val="{00000002-6919-42DC-9422-4D70AEE04C2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82</c:v>
                </c:pt>
                <c:pt idx="3">
                  <c:v>84</c:v>
                </c:pt>
                <c:pt idx="6">
                  <c:v>85</c:v>
                </c:pt>
                <c:pt idx="9">
                  <c:v>61</c:v>
                </c:pt>
                <c:pt idx="12">
                  <c:v>52</c:v>
                </c:pt>
              </c:numCache>
            </c:numRef>
          </c:val>
          <c:extLst>
            <c:ext xmlns:c16="http://schemas.microsoft.com/office/drawing/2014/chart" uri="{C3380CC4-5D6E-409C-BE32-E72D297353CC}">
              <c16:uniqueId val="{00000003-6919-42DC-9422-4D70AEE04C2B}"/>
            </c:ext>
          </c:extLst>
        </c:ser>
        <c:ser>
          <c:idx val="4"/>
          <c:order val="4"/>
          <c:tx>
            <c:strRef>
              <c:f>データシート!$A$46</c:f>
              <c:strCache>
                <c:ptCount val="1"/>
                <c:pt idx="0">
                  <c:v>公営企業債の元利償還金に対する繰入金</c:v>
                </c:pt>
              </c:strCache>
            </c:strRef>
          </c:tx>
          <c:spPr>
            <a:solidFill>
              <a:srgbClr val="9999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2031</c:v>
                </c:pt>
                <c:pt idx="3">
                  <c:v>1898</c:v>
                </c:pt>
                <c:pt idx="6">
                  <c:v>1735</c:v>
                </c:pt>
                <c:pt idx="9">
                  <c:v>1661</c:v>
                </c:pt>
                <c:pt idx="12">
                  <c:v>1409</c:v>
                </c:pt>
              </c:numCache>
            </c:numRef>
          </c:val>
          <c:extLst>
            <c:ext xmlns:c16="http://schemas.microsoft.com/office/drawing/2014/chart" uri="{C3380CC4-5D6E-409C-BE32-E72D297353CC}">
              <c16:uniqueId val="{00000004-6919-42DC-9422-4D70AEE04C2B}"/>
            </c:ext>
          </c:extLst>
        </c:ser>
        <c:ser>
          <c:idx val="5"/>
          <c:order val="5"/>
          <c:tx>
            <c:strRef>
              <c:f>データシート!$A$47</c:f>
              <c:strCache>
                <c:ptCount val="1"/>
                <c:pt idx="0">
                  <c:v>満期一括償還地方債に係る年度割相当額</c:v>
                </c:pt>
              </c:strCache>
            </c:strRef>
          </c:tx>
          <c:spPr>
            <a:solidFill>
              <a:srgbClr val="0080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919-42DC-9422-4D70AEE04C2B}"/>
            </c:ext>
          </c:extLst>
        </c:ser>
        <c:ser>
          <c:idx val="6"/>
          <c:order val="6"/>
          <c:tx>
            <c:strRef>
              <c:f>データシート!$A$48</c:f>
              <c:strCache>
                <c:ptCount val="1"/>
                <c:pt idx="0">
                  <c:v>減債基金積立不足算定額</c:v>
                </c:pt>
              </c:strCache>
            </c:strRef>
          </c:tx>
          <c:spPr>
            <a:solidFill>
              <a:srgbClr val="00FF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6919-42DC-9422-4D70AEE04C2B}"/>
            </c:ext>
          </c:extLst>
        </c:ser>
        <c:ser>
          <c:idx val="7"/>
          <c:order val="7"/>
          <c:tx>
            <c:strRef>
              <c:f>データシート!$A$49</c:f>
              <c:strCache>
                <c:ptCount val="1"/>
                <c:pt idx="0">
                  <c:v>元利償還金</c:v>
                </c:pt>
              </c:strCache>
            </c:strRef>
          </c:tx>
          <c:spPr>
            <a:solidFill>
              <a:srgbClr val="FF808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3410</c:v>
                </c:pt>
                <c:pt idx="3">
                  <c:v>3249</c:v>
                </c:pt>
                <c:pt idx="6">
                  <c:v>2998</c:v>
                </c:pt>
                <c:pt idx="9">
                  <c:v>2728</c:v>
                </c:pt>
                <c:pt idx="12">
                  <c:v>2513</c:v>
                </c:pt>
              </c:numCache>
            </c:numRef>
          </c:val>
          <c:extLst>
            <c:ext xmlns:c16="http://schemas.microsoft.com/office/drawing/2014/chart" uri="{C3380CC4-5D6E-409C-BE32-E72D297353CC}">
              <c16:uniqueId val="{00000007-6919-42DC-9422-4D70AEE04C2B}"/>
            </c:ext>
          </c:extLst>
        </c:ser>
        <c:overlap val="100"/>
        <c:gapWidth val="100"/>
        <c:axId val="43527150"/>
        <c:axId val="56200037"/>
      </c:barChart>
      <c:lineChart>
        <c:grouping val="standard"/>
        <c:varyColors val="0"/>
        <c:ser>
          <c:idx val="8"/>
          <c:order val="8"/>
          <c:tx>
            <c:strRef>
              <c:f>データシート!$A$50</c:f>
              <c:strCache>
                <c:ptCount val="1"/>
                <c:pt idx="0">
                  <c:v>実質公債費比率の分子</c:v>
                </c:pt>
              </c:strCache>
            </c:strRef>
          </c:tx>
          <c:spPr>
            <a:ln w="38100" cmpd="sng">
              <a:solidFill>
                <a:srgbClr val="FF0000"/>
              </a:solidFill>
              <a:prstDash val="solid"/>
            </a:ln>
          </c:spPr>
          <c:marker>
            <c:symbol val="circle"/>
            <c:size val="15"/>
            <c:spPr>
              <a:solidFill>
                <a:srgbClr val="FF0000"/>
              </a:solidFill>
              <a:ln w="9525" cap="flat" cmpd="sng">
                <a:solidFill>
                  <a:srgbClr val="FF0000"/>
                </a:solidFill>
              </a:ln>
            </c:spPr>
          </c:marker>
          <c:dLbls>
            <c:numFmt formatCode="General" sourceLinked="1"/>
            <c:showLegendKey val="0"/>
            <c:showVal val="0"/>
            <c:showCatName val="0"/>
            <c:showSerName val="0"/>
            <c:showPercent val="0"/>
            <c:showBubbleSize val="0"/>
            <c:showLeaderLines val="0"/>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1074</c:v>
                </c:pt>
                <c:pt idx="2">
                  <c:v>#N/A</c:v>
                </c:pt>
                <c:pt idx="3">
                  <c:v>#N/A</c:v>
                </c:pt>
                <c:pt idx="4">
                  <c:v>611</c:v>
                </c:pt>
                <c:pt idx="5">
                  <c:v>#N/A</c:v>
                </c:pt>
                <c:pt idx="6">
                  <c:v>#N/A</c:v>
                </c:pt>
                <c:pt idx="7">
                  <c:v>819</c:v>
                </c:pt>
                <c:pt idx="8">
                  <c:v>#N/A</c:v>
                </c:pt>
                <c:pt idx="9">
                  <c:v>#N/A</c:v>
                </c:pt>
                <c:pt idx="10">
                  <c:v>184</c:v>
                </c:pt>
                <c:pt idx="11">
                  <c:v>#N/A</c:v>
                </c:pt>
                <c:pt idx="12">
                  <c:v>#N/A</c:v>
                </c:pt>
                <c:pt idx="13">
                  <c:v>-369</c:v>
                </c:pt>
                <c:pt idx="14">
                  <c:v>#N/A</c:v>
                </c:pt>
              </c:numCache>
            </c:numRef>
          </c:val>
          <c:smooth val="0"/>
          <c:extLst>
            <c:ext xmlns:c16="http://schemas.microsoft.com/office/drawing/2014/chart" uri="{C3380CC4-5D6E-409C-BE32-E72D297353CC}">
              <c16:uniqueId val="{00000008-6919-42DC-9422-4D70AEE04C2B}"/>
            </c:ext>
          </c:extLst>
        </c:ser>
        <c:marker val="1"/>
        <c:axId val="43527150"/>
        <c:axId val="56200037"/>
      </c:lineChart>
      <c:catAx>
        <c:axId val="43527150"/>
        <c:scaling>
          <c:orientation val="minMax"/>
        </c:scaling>
        <c:delete val="0"/>
        <c:axPos val="b"/>
        <c:numFmt formatCode="General" sourceLinked="1"/>
        <c:majorTickMark val="none"/>
        <c:minorTickMark val="none"/>
        <c:tickLblPos val="low"/>
        <c:spPr>
          <a:ln w="3175" cap="flat" cmpd="sng">
            <a:solidFill>
              <a:srgbClr val="000000"/>
            </a:solidFill>
            <a:prstDash val="solid"/>
          </a:ln>
        </c:spPr>
        <c:txPr>
          <a:bodyPr vert="wordArtVertRtl" rot="0"/>
          <a:lstStyle/>
          <a:p>
            <a:pPr>
              <a:defRPr lang="en-US" sz="1400" b="1" i="0" u="none" baseline="0">
                <a:solidFill>
                  <a:srgbClr val="000000"/>
                </a:solidFill>
                <a:latin typeface="ＭＳ ゴシック"/>
                <a:ea typeface="ＭＳ ゴシック"/>
                <a:cs typeface="ＭＳ ゴシック"/>
              </a:defRPr>
            </a:pPr>
          </a:p>
        </c:txPr>
        <c:crossAx val="56200037"/>
        <c:crosses val="autoZero"/>
        <c:auto val="1"/>
        <c:lblOffset val="100"/>
        <c:tickLblSkip val="1"/>
        <c:noMultiLvlLbl val="0"/>
      </c:catAx>
      <c:valAx>
        <c:axId val="56200037"/>
        <c:scaling>
          <c:orientation val="minMax"/>
        </c:scaling>
        <c:delete val="0"/>
        <c:axPos val="l"/>
        <c:majorGridlines>
          <c:spPr>
            <a:ln w="3175" cap="flat" cmpd="sng">
              <a:solidFill>
                <a:srgbClr val="000000"/>
              </a:solidFill>
              <a:prstDash val="solid"/>
            </a:ln>
          </c:spPr>
        </c:majorGridlines>
        <c:numFmt formatCode="#,##0_ " sourceLinked="0"/>
        <c:majorTickMark val="in"/>
        <c:minorTickMark val="none"/>
        <c:tickLblPos val="nextTo"/>
        <c:spPr>
          <a:ln w="3175" cap="flat" cmpd="sng">
            <a:solidFill>
              <a:srgbClr val="000000"/>
            </a:solidFill>
            <a:prstDash val="solid"/>
          </a:ln>
        </c:spPr>
        <c:txPr>
          <a:bodyPr vert="horz" rot="0"/>
          <a:lstStyle/>
          <a:p>
            <a:pPr>
              <a:defRPr lang="en-US" sz="1400" b="0" i="0" u="none" baseline="0">
                <a:solidFill>
                  <a:srgbClr val="000000"/>
                </a:solidFill>
                <a:latin typeface="ＭＳ ゴシック"/>
                <a:ea typeface="ＭＳ ゴシック"/>
                <a:cs typeface="ＭＳ ゴシック"/>
              </a:defRPr>
            </a:pPr>
          </a:p>
        </c:txPr>
        <c:crossAx val="43527150"/>
        <c:crosses val="autoZero"/>
        <c:crossBetween val="between"/>
      </c:valAx>
      <c:spPr>
        <a:solidFill>
          <a:srgbClr val="FFFFFF"/>
        </a:solidFill>
        <a:ln w="25400">
          <a:noFill/>
        </a:ln>
      </c:spPr>
    </c:plotArea>
    <c:plotVisOnly val="1"/>
    <c:dispBlanksAs val="zero"/>
    <c:showDLblsOverMax val="0"/>
  </c:chart>
  <c:spPr>
    <a:noFill/>
    <a:ln w="9525">
      <a:noFill/>
    </a:ln>
  </c:spPr>
  <c:txPr>
    <a:bodyPr vert="horz" rot="0"/>
    <a:lstStyle/>
    <a:p>
      <a:pPr>
        <a:defRPr lang="en-US" sz="1400" b="1" i="0" u="none" baseline="0">
          <a:solidFill>
            <a:srgbClr val="000000"/>
          </a:solidFill>
          <a:latin typeface="ＭＳ ゴシック"/>
          <a:ea typeface="ＭＳ ゴシック"/>
          <a:cs typeface="ＭＳ ゴシック"/>
        </a:defRPr>
      </a:pPr>
    </a:p>
  </c:txPr>
</c:chartSpace>
</file>

<file path=xl/charts/chart5.xml><?xml version="1.0" encoding="utf-8"?>
<c:chartSpace xmlns:c="http://schemas.openxmlformats.org/drawingml/2006/chart" xmlns:a="http://schemas.openxmlformats.org/drawingml/2006/main" xmlns:r="http://schemas.openxmlformats.org/officeDocument/2006/relationships">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835"/>
          <c:y val="0.08625"/>
          <c:w val="0.865"/>
          <c:h val="0.5892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25961</c:v>
                </c:pt>
                <c:pt idx="5">
                  <c:v>24761</c:v>
                </c:pt>
                <c:pt idx="8">
                  <c:v>23599</c:v>
                </c:pt>
                <c:pt idx="11">
                  <c:v>22552</c:v>
                </c:pt>
                <c:pt idx="14">
                  <c:v>20914</c:v>
                </c:pt>
              </c:numCache>
            </c:numRef>
          </c:val>
          <c:extLst>
            <c:ext xmlns:c16="http://schemas.microsoft.com/office/drawing/2014/chart" uri="{C3380CC4-5D6E-409C-BE32-E72D297353CC}">
              <c16:uniqueId val="{00000000-F576-4D9D-A390-A24AE6688DAF}"/>
            </c:ext>
          </c:extLst>
        </c:ser>
        <c:ser>
          <c:idx val="1"/>
          <c:order val="1"/>
          <c:tx>
            <c:strRef>
              <c:f>データシート!$A$57</c:f>
              <c:strCache>
                <c:ptCount val="1"/>
                <c:pt idx="0">
                  <c:v>充当可能特定歳入</c:v>
                </c:pt>
              </c:strCache>
            </c:strRef>
          </c:tx>
          <c:spPr>
            <a:solidFill>
              <a:srgbClr val="0000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14985</c:v>
                </c:pt>
                <c:pt idx="5">
                  <c:v>14333</c:v>
                </c:pt>
                <c:pt idx="8">
                  <c:v>13652</c:v>
                </c:pt>
                <c:pt idx="11">
                  <c:v>15861</c:v>
                </c:pt>
                <c:pt idx="14">
                  <c:v>15495</c:v>
                </c:pt>
              </c:numCache>
            </c:numRef>
          </c:val>
          <c:extLst>
            <c:ext xmlns:c16="http://schemas.microsoft.com/office/drawing/2014/chart" uri="{C3380CC4-5D6E-409C-BE32-E72D297353CC}">
              <c16:uniqueId val="{00000001-F576-4D9D-A390-A24AE6688DAF}"/>
            </c:ext>
          </c:extLst>
        </c:ser>
        <c:ser>
          <c:idx val="2"/>
          <c:order val="2"/>
          <c:tx>
            <c:strRef>
              <c:f>データシート!$A$58</c:f>
              <c:strCache>
                <c:ptCount val="1"/>
                <c:pt idx="0">
                  <c:v>充当可能基金</c:v>
                </c:pt>
              </c:strCache>
            </c:strRef>
          </c:tx>
          <c:spPr>
            <a:solidFill>
              <a:srgbClr val="FF00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1532</c:v>
                </c:pt>
                <c:pt idx="5">
                  <c:v>3048</c:v>
                </c:pt>
                <c:pt idx="8">
                  <c:v>981</c:v>
                </c:pt>
                <c:pt idx="11">
                  <c:v>3299</c:v>
                </c:pt>
                <c:pt idx="14">
                  <c:v>4239</c:v>
                </c:pt>
              </c:numCache>
            </c:numRef>
          </c:val>
          <c:extLst>
            <c:ext xmlns:c16="http://schemas.microsoft.com/office/drawing/2014/chart" uri="{C3380CC4-5D6E-409C-BE32-E72D297353CC}">
              <c16:uniqueId val="{00000002-F576-4D9D-A390-A24AE6688DAF}"/>
            </c:ext>
          </c:extLst>
        </c:ser>
        <c:ser>
          <c:idx val="3"/>
          <c:order val="3"/>
          <c:tx>
            <c:strRef>
              <c:f>データシート!$A$59</c:f>
              <c:strCache>
                <c:ptCount val="1"/>
                <c:pt idx="0">
                  <c:v>組合等連結実質赤字額負担見込額</c:v>
                </c:pt>
              </c:strCache>
            </c:strRef>
          </c:tx>
          <c:spPr>
            <a:solidFill>
              <a:srgbClr val="00FF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F576-4D9D-A390-A24AE6688DAF}"/>
            </c:ext>
          </c:extLst>
        </c:ser>
        <c:ser>
          <c:idx val="4"/>
          <c:order val="4"/>
          <c:tx>
            <c:strRef>
              <c:f>データシート!$A$60</c:f>
              <c:strCache>
                <c:ptCount val="1"/>
                <c:pt idx="0">
                  <c:v>連結実質赤字額</c:v>
                </c:pt>
              </c:strCache>
            </c:strRef>
          </c:tx>
          <c:spPr>
            <a:solidFill>
              <a:srgbClr val="80008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F576-4D9D-A390-A24AE6688DAF}"/>
            </c:ext>
          </c:extLst>
        </c:ser>
        <c:ser>
          <c:idx val="5"/>
          <c:order val="5"/>
          <c:tx>
            <c:strRef>
              <c:f>データシート!$A$61</c:f>
              <c:strCache>
                <c:ptCount val="1"/>
                <c:pt idx="0">
                  <c:v>設立法人等の負債額等負担見込額</c:v>
                </c:pt>
              </c:strCache>
            </c:strRef>
          </c:tx>
          <c:spPr>
            <a:solidFill>
              <a:srgbClr val="FFFF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F576-4D9D-A390-A24AE6688DAF}"/>
            </c:ext>
          </c:extLst>
        </c:ser>
        <c:ser>
          <c:idx val="6"/>
          <c:order val="6"/>
          <c:tx>
            <c:strRef>
              <c:f>データシート!$A$62</c:f>
              <c:strCache>
                <c:ptCount val="1"/>
                <c:pt idx="0">
                  <c:v>退職手当負担見込額</c:v>
                </c:pt>
              </c:strCache>
            </c:strRef>
          </c:tx>
          <c:spPr>
            <a:solidFill>
              <a:srgbClr val="FF66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6248</c:v>
                </c:pt>
                <c:pt idx="3">
                  <c:v>6056</c:v>
                </c:pt>
                <c:pt idx="6">
                  <c:v>5865</c:v>
                </c:pt>
                <c:pt idx="9">
                  <c:v>5289</c:v>
                </c:pt>
                <c:pt idx="12">
                  <c:v>5062</c:v>
                </c:pt>
              </c:numCache>
            </c:numRef>
          </c:val>
          <c:extLst>
            <c:ext xmlns:c16="http://schemas.microsoft.com/office/drawing/2014/chart" uri="{C3380CC4-5D6E-409C-BE32-E72D297353CC}">
              <c16:uniqueId val="{00000006-F576-4D9D-A390-A24AE6688DAF}"/>
            </c:ext>
          </c:extLst>
        </c:ser>
        <c:ser>
          <c:idx val="7"/>
          <c:order val="7"/>
          <c:tx>
            <c:strRef>
              <c:f>データシート!$A$63</c:f>
              <c:strCache>
                <c:ptCount val="1"/>
                <c:pt idx="0">
                  <c:v>組合等負担等見込額</c:v>
                </c:pt>
              </c:strCache>
            </c:strRef>
          </c:tx>
          <c:spPr>
            <a:solidFill>
              <a:srgbClr val="9999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556</c:v>
                </c:pt>
                <c:pt idx="3">
                  <c:v>464</c:v>
                </c:pt>
                <c:pt idx="6">
                  <c:v>373</c:v>
                </c:pt>
                <c:pt idx="9">
                  <c:v>317</c:v>
                </c:pt>
                <c:pt idx="12">
                  <c:v>265</c:v>
                </c:pt>
              </c:numCache>
            </c:numRef>
          </c:val>
          <c:extLst>
            <c:ext xmlns:c16="http://schemas.microsoft.com/office/drawing/2014/chart" uri="{C3380CC4-5D6E-409C-BE32-E72D297353CC}">
              <c16:uniqueId val="{00000007-F576-4D9D-A390-A24AE6688DAF}"/>
            </c:ext>
          </c:extLst>
        </c:ser>
        <c:ser>
          <c:idx val="8"/>
          <c:order val="8"/>
          <c:tx>
            <c:strRef>
              <c:f>データシート!$A$64</c:f>
              <c:strCache>
                <c:ptCount val="1"/>
                <c:pt idx="0">
                  <c:v>公営企業債等繰入見込額</c:v>
                </c:pt>
              </c:strCache>
            </c:strRef>
          </c:tx>
          <c:spPr>
            <a:solidFill>
              <a:srgbClr val="00800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12119</c:v>
                </c:pt>
                <c:pt idx="3">
                  <c:v>10800</c:v>
                </c:pt>
                <c:pt idx="6">
                  <c:v>9551</c:v>
                </c:pt>
                <c:pt idx="9">
                  <c:v>8396</c:v>
                </c:pt>
                <c:pt idx="12">
                  <c:v>7227</c:v>
                </c:pt>
              </c:numCache>
            </c:numRef>
          </c:val>
          <c:extLst>
            <c:ext xmlns:c16="http://schemas.microsoft.com/office/drawing/2014/chart" uri="{C3380CC4-5D6E-409C-BE32-E72D297353CC}">
              <c16:uniqueId val="{00000008-F576-4D9D-A390-A24AE6688DAF}"/>
            </c:ext>
          </c:extLst>
        </c:ser>
        <c:ser>
          <c:idx val="9"/>
          <c:order val="9"/>
          <c:tx>
            <c:strRef>
              <c:f>データシート!$A$65</c:f>
              <c:strCache>
                <c:ptCount val="1"/>
                <c:pt idx="0">
                  <c:v>債務負担行為に基づく支出予定額</c:v>
                </c:pt>
              </c:strCache>
            </c:strRef>
          </c:tx>
          <c:spPr>
            <a:solidFill>
              <a:srgbClr val="00FFFF"/>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5233</c:v>
                </c:pt>
                <c:pt idx="3">
                  <c:v>5059</c:v>
                </c:pt>
                <c:pt idx="6">
                  <c:v>2188</c:v>
                </c:pt>
                <c:pt idx="9">
                  <c:v>2050</c:v>
                </c:pt>
                <c:pt idx="12">
                  <c:v>2146</c:v>
                </c:pt>
              </c:numCache>
            </c:numRef>
          </c:val>
          <c:extLst>
            <c:ext xmlns:c16="http://schemas.microsoft.com/office/drawing/2014/chart" uri="{C3380CC4-5D6E-409C-BE32-E72D297353CC}">
              <c16:uniqueId val="{00000009-F576-4D9D-A390-A24AE6688DAF}"/>
            </c:ext>
          </c:extLst>
        </c:ser>
        <c:ser>
          <c:idx val="10"/>
          <c:order val="10"/>
          <c:tx>
            <c:strRef>
              <c:f>データシート!$A$66</c:f>
              <c:strCache>
                <c:ptCount val="1"/>
                <c:pt idx="0">
                  <c:v>一般会計等に係る地方債の現在高</c:v>
                </c:pt>
              </c:strCache>
            </c:strRef>
          </c:tx>
          <c:spPr>
            <a:solidFill>
              <a:srgbClr val="FF8080"/>
            </a:solidFill>
            <a:ln w="3175" cap="flat" cmpd="sng">
              <a:solidFill>
                <a:srgbClr val="000000"/>
              </a:solidFill>
              <a:prstDash val="solid"/>
            </a:ln>
          </c:spPr>
          <c:invertIfNegative val="0"/>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27491</c:v>
                </c:pt>
                <c:pt idx="3">
                  <c:v>24867</c:v>
                </c:pt>
                <c:pt idx="6">
                  <c:v>24080</c:v>
                </c:pt>
                <c:pt idx="9">
                  <c:v>24009</c:v>
                </c:pt>
                <c:pt idx="12">
                  <c:v>23139</c:v>
                </c:pt>
              </c:numCache>
            </c:numRef>
          </c:val>
          <c:extLst>
            <c:ext xmlns:c16="http://schemas.microsoft.com/office/drawing/2014/chart" uri="{C3380CC4-5D6E-409C-BE32-E72D297353CC}">
              <c16:uniqueId val="{0000000A-F576-4D9D-A390-A24AE6688DAF}"/>
            </c:ext>
          </c:extLst>
        </c:ser>
        <c:overlap val="100"/>
        <c:gapWidth val="100"/>
        <c:axId val="36038289"/>
        <c:axId val="55909147"/>
      </c:barChart>
      <c:lineChart>
        <c:grouping val="standard"/>
        <c:varyColors val="0"/>
        <c:ser>
          <c:idx val="11"/>
          <c:order val="11"/>
          <c:tx>
            <c:strRef>
              <c:f>データシート!$A$67</c:f>
              <c:strCache>
                <c:ptCount val="1"/>
                <c:pt idx="0">
                  <c:v>将来負担比率の分子</c:v>
                </c:pt>
              </c:strCache>
            </c:strRef>
          </c:tx>
          <c:spPr>
            <a:ln w="38100" cmpd="sng">
              <a:solidFill>
                <a:srgbClr val="FF0000"/>
              </a:solidFill>
              <a:prstDash val="solid"/>
            </a:ln>
          </c:spPr>
          <c:marker>
            <c:symbol val="circle"/>
            <c:size val="15"/>
            <c:spPr>
              <a:solidFill>
                <a:srgbClr val="FF0000"/>
              </a:solidFill>
              <a:ln w="38100" cap="flat" cmpd="sng">
                <a:solidFill>
                  <a:srgbClr val="FF0000"/>
                </a:solidFill>
              </a:ln>
            </c:spPr>
          </c:marker>
          <c:dLbls>
            <c:numFmt formatCode="General" sourceLinked="1"/>
            <c:showLegendKey val="0"/>
            <c:showVal val="0"/>
            <c:showCatName val="0"/>
            <c:showSerName val="0"/>
            <c:showPercent val="0"/>
            <c:showBubbleSize val="0"/>
            <c:showLeaderLines val="0"/>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9170</c:v>
                </c:pt>
                <c:pt idx="2">
                  <c:v>#N/A</c:v>
                </c:pt>
                <c:pt idx="3">
                  <c:v>#N/A</c:v>
                </c:pt>
                <c:pt idx="4">
                  <c:v>5102</c:v>
                </c:pt>
                <c:pt idx="5">
                  <c:v>#N/A</c:v>
                </c:pt>
                <c:pt idx="6">
                  <c:v>#N/A</c:v>
                </c:pt>
                <c:pt idx="7">
                  <c:v>3825</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F576-4D9D-A390-A24AE6688DAF}"/>
            </c:ext>
          </c:extLst>
        </c:ser>
        <c:marker val="1"/>
        <c:axId val="36038289"/>
        <c:axId val="55909147"/>
      </c:lineChart>
      <c:catAx>
        <c:axId val="36038289"/>
        <c:scaling>
          <c:orientation val="minMax"/>
        </c:scaling>
        <c:delete val="0"/>
        <c:axPos val="b"/>
        <c:numFmt formatCode="General" sourceLinked="1"/>
        <c:majorTickMark val="none"/>
        <c:minorTickMark val="none"/>
        <c:tickLblPos val="low"/>
        <c:spPr>
          <a:ln w="3175" cap="flat" cmpd="sng">
            <a:solidFill>
              <a:srgbClr val="000000"/>
            </a:solidFill>
            <a:prstDash val="solid"/>
          </a:ln>
        </c:spPr>
        <c:txPr>
          <a:bodyPr vert="wordArtVertRtl" rot="0"/>
          <a:lstStyle/>
          <a:p>
            <a:pPr>
              <a:defRPr lang="en-US" sz="1400" b="1" i="0" u="none" baseline="0">
                <a:solidFill>
                  <a:srgbClr val="000000"/>
                </a:solidFill>
                <a:latin typeface="ＭＳ ゴシック"/>
                <a:ea typeface="ＭＳ ゴシック"/>
                <a:cs typeface="ＭＳ ゴシック"/>
              </a:defRPr>
            </a:pPr>
          </a:p>
        </c:txPr>
        <c:crossAx val="55909147"/>
        <c:crosses val="autoZero"/>
        <c:auto val="1"/>
        <c:lblOffset val="100"/>
        <c:tickLblSkip val="1"/>
        <c:noMultiLvlLbl val="0"/>
      </c:catAx>
      <c:valAx>
        <c:axId val="55909147"/>
        <c:scaling>
          <c:orientation val="minMax"/>
        </c:scaling>
        <c:delete val="0"/>
        <c:axPos val="l"/>
        <c:majorGridlines>
          <c:spPr>
            <a:ln w="3175" cap="flat" cmpd="sng">
              <a:solidFill>
                <a:srgbClr val="000000"/>
              </a:solidFill>
              <a:prstDash val="solid"/>
            </a:ln>
          </c:spPr>
        </c:majorGridlines>
        <c:numFmt formatCode="#,##0_ " sourceLinked="0"/>
        <c:majorTickMark val="in"/>
        <c:minorTickMark val="none"/>
        <c:tickLblPos val="nextTo"/>
        <c:spPr>
          <a:ln w="3175" cap="flat" cmpd="sng">
            <a:solidFill>
              <a:srgbClr val="000000"/>
            </a:solidFill>
            <a:prstDash val="solid"/>
          </a:ln>
        </c:spPr>
        <c:txPr>
          <a:bodyPr vert="horz" rot="0"/>
          <a:lstStyle/>
          <a:p>
            <a:pPr>
              <a:defRPr lang="en-US" sz="1400" b="0" i="0" u="none" baseline="0">
                <a:solidFill>
                  <a:srgbClr val="000000"/>
                </a:solidFill>
                <a:latin typeface="ＭＳ ゴシック"/>
                <a:ea typeface="ＭＳ ゴシック"/>
                <a:cs typeface="ＭＳ ゴシック"/>
              </a:defRPr>
            </a:pPr>
          </a:p>
        </c:txPr>
        <c:crossAx val="36038289"/>
        <c:crosses val="autoZero"/>
        <c:crossBetween val="between"/>
      </c:valAx>
      <c:spPr>
        <a:solidFill>
          <a:srgbClr val="FFFFFF"/>
        </a:solidFill>
        <a:ln w="25400">
          <a:noFill/>
        </a:ln>
      </c:spPr>
    </c:plotArea>
    <c:plotVisOnly val="1"/>
    <c:dispBlanksAs val="zero"/>
    <c:showDLblsOverMax val="0"/>
  </c:chart>
  <c:spPr>
    <a:noFill/>
    <a:ln w="9525">
      <a:noFill/>
    </a:ln>
  </c:spPr>
  <c:txPr>
    <a:bodyPr vert="horz" rot="0"/>
    <a:lstStyle/>
    <a:p>
      <a:pPr>
        <a:defRPr lang="en-US" sz="1400" b="0" i="0" u="none" baseline="0">
          <a:solidFill>
            <a:srgbClr val="000000"/>
          </a:solidFill>
          <a:latin typeface="ＭＳ ゴシック"/>
          <a:ea typeface="ＭＳ ゴシック"/>
          <a:cs typeface="ＭＳ ゴシック"/>
        </a:defRPr>
      </a:pPr>
    </a:p>
  </c:txPr>
</c:chartSpace>
</file>

<file path=xl/drawings/_rels/drawing5.xml.rels><?xml version="1.0" encoding="UTF-8" standalone="yes"?><Relationships xmlns="http://schemas.openxmlformats.org/package/2006/relationships"><Relationship Id="rId1" Type="http://schemas.openxmlformats.org/officeDocument/2006/relationships/chart" Target="../charts/chart1.xml" /></Relationships>
</file>

<file path=xl/drawings/_rels/drawing6.xml.rels><?xml version="1.0" encoding="UTF-8" standalone="yes"?><Relationships xmlns="http://schemas.openxmlformats.org/package/2006/relationships"><Relationship Id="rId1" Type="http://schemas.openxmlformats.org/officeDocument/2006/relationships/chart" Target="../charts/chart2.xml" /></Relationships>
</file>

<file path=xl/drawings/_rels/drawing7.xml.rels><?xml version="1.0" encoding="UTF-8" standalone="yes"?><Relationships xmlns="http://schemas.openxmlformats.org/package/2006/relationships"><Relationship Id="rId1" Type="http://schemas.openxmlformats.org/officeDocument/2006/relationships/chart" Target="../charts/chart3.xml" /></Relationships>
</file>

<file path=xl/drawings/_rels/drawing8.xml.rels><?xml version="1.0" encoding="UTF-8" standalone="yes"?><Relationships xmlns="http://schemas.openxmlformats.org/package/2006/relationships"><Relationship Id="rId1" Type="http://schemas.openxmlformats.org/officeDocument/2006/relationships/chart" Target="../charts/chart4.xml" /></Relationships>
</file>

<file path=xl/drawings/_rels/drawing9.xml.rels><?xml version="1.0" encoding="UTF-8" standalone="yes"?><Relationships xmlns="http://schemas.openxmlformats.org/package/2006/relationships"><Relationship Id="rId1" Type="http://schemas.openxmlformats.org/officeDocument/2006/relationships/chart" Target="../charts/chart5.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45</xdr:col>
      <xdr:colOff>38100</xdr:colOff>
      <xdr:row>29</xdr:row>
      <xdr:rowOff>19050</xdr:rowOff>
    </xdr:from>
    <xdr:to>
      <xdr:col>47</xdr:col>
      <xdr:colOff>104775</xdr:colOff>
      <xdr:row>31</xdr:row>
      <xdr:rowOff>114300</xdr:rowOff>
    </xdr:to>
    <xdr:sp macro="">
      <xdr:nvSpPr>
        <xdr:cNvPr id="2" name="AutoShape 1"/>
        <xdr:cNvSpPr>
          <a:spLocks noChangeArrowheads="1"/>
        </xdr:cNvSpPr>
      </xdr:nvSpPr>
      <xdr:spPr bwMode="auto">
        <a:xfrm rot="5400000">
          <a:off x="5610225" y="4448175"/>
          <a:ext cx="314325" cy="381000"/>
        </a:xfrm>
        <a:prstGeom prst="bracketPair">
          <a:avLst>
            <a:gd name="adj" fmla="val 16667"/>
          </a:avLst>
        </a:prstGeom>
        <a:noFill/>
        <a:ln w="9525">
          <a:solidFill>
            <a:srgbClr val="000000"/>
          </a:solidFill>
          <a:round/>
        </a:ln>
      </xdr:spPr>
    </xdr:sp>
    <xdr:clientData/>
  </xdr:twoCellAnchor>
  <xdr:twoCellAnchor>
    <xdr:from>
      <xdr:col>63</xdr:col>
      <xdr:colOff>0</xdr:colOff>
      <xdr:row>38</xdr:row>
      <xdr:rowOff>28575</xdr:rowOff>
    </xdr:from>
    <xdr:to>
      <xdr:col>64</xdr:col>
      <xdr:colOff>9525</xdr:colOff>
      <xdr:row>41</xdr:row>
      <xdr:rowOff>0</xdr:rowOff>
    </xdr:to>
    <xdr:sp macro="">
      <xdr:nvSpPr>
        <xdr:cNvPr id="3" name="AutoShape 2"/>
        <xdr:cNvSpPr/>
      </xdr:nvSpPr>
      <xdr:spPr bwMode="auto">
        <a:xfrm>
          <a:off x="7800975" y="5743575"/>
          <a:ext cx="133350" cy="400050"/>
        </a:xfrm>
        <a:prstGeom prst="leftBrace">
          <a:avLst>
            <a:gd name="adj1" fmla="val 25000"/>
            <a:gd name="adj2" fmla="val 50000"/>
          </a:avLst>
        </a:prstGeom>
        <a:noFill/>
        <a:ln w="9525">
          <a:solidFill>
            <a:srgbClr val="000000"/>
          </a:solidFill>
          <a:round/>
        </a:ln>
      </xdr:spPr>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38100</xdr:colOff>
      <xdr:row>2</xdr:row>
      <xdr:rowOff>76200</xdr:rowOff>
    </xdr:from>
    <xdr:to>
      <xdr:col>19</xdr:col>
      <xdr:colOff>393700</xdr:colOff>
      <xdr:row>6</xdr:row>
      <xdr:rowOff>25400</xdr:rowOff>
    </xdr:to>
    <xdr:sp macro="" fLocksText="0">
      <xdr:nvSpPr>
        <xdr:cNvPr id="2" name="正方形/長方形 1"/>
        <xdr:cNvSpPr/>
      </xdr:nvSpPr>
      <xdr:spPr>
        <a:xfrm>
          <a:off x="723900" y="419100"/>
          <a:ext cx="12696825" cy="638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altLang="en-US" lang="ja-JP" sz="3200" b="1">
              <a:solidFill>
                <a:srgbClr val="000000"/>
              </a:solidFill>
              <a:latin typeface="ＭＳ Ｐゴシック"/>
            </a:rPr>
            <a:t>（</a:t>
          </a:r>
          <a:r>
            <a:rPr altLang="ja-JP" lang="en-US" sz="3200" b="1">
              <a:solidFill>
                <a:srgbClr val="000000"/>
              </a:solidFill>
              <a:latin typeface="ＭＳ Ｐゴシック"/>
            </a:rPr>
            <a:t>3</a:t>
          </a:r>
          <a:r>
            <a:rPr altLang="en-US" lang="ja-JP" sz="3200" b="1">
              <a:solidFill>
                <a:srgbClr val="000000"/>
              </a:solidFill>
              <a:latin typeface="ＭＳ Ｐゴシック"/>
            </a:rPr>
            <a:t>）市町村財政比較分析表</a:t>
          </a:r>
          <a:r>
            <a:rPr altLang="ja-JP" lang="en-US" sz="3200" b="1">
              <a:solidFill>
                <a:srgbClr val="000000"/>
              </a:solidFill>
              <a:latin typeface="ＭＳ Ｐゴシック"/>
            </a:rPr>
            <a:t>(</a:t>
          </a:r>
          <a:r>
            <a:rPr altLang="en-US" lang="ja-JP" sz="3200" b="1">
              <a:solidFill>
                <a:srgbClr val="000000"/>
              </a:solidFill>
              <a:latin typeface="ＭＳ Ｐゴシック"/>
            </a:rPr>
            <a:t>普通会計決算</a:t>
          </a:r>
          <a:r>
            <a:rPr altLang="ja-JP" lang="en-US" sz="3200" b="1">
              <a:solidFill>
                <a:srgbClr val="000000"/>
              </a:solidFill>
              <a:latin typeface="ＭＳ Ｐゴシック"/>
            </a:rPr>
            <a:t>)</a:t>
          </a:r>
          <a:endParaRPr altLang="en-US" lang="ja-JP" sz="3200" b="1">
            <a:solidFill>
              <a:srgbClr val="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fLocksText="0">
      <xdr:nvSpPr>
        <xdr:cNvPr id="3" name="正方形/長方形 2"/>
        <xdr:cNvSpPr/>
      </xdr:nvSpPr>
      <xdr:spPr>
        <a:xfrm>
          <a:off x="20193000" y="409575"/>
          <a:ext cx="3933825" cy="55245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fLocksText="0">
      <xdr:nvSpPr>
        <xdr:cNvPr id="4" name="正方形/長方形 3"/>
        <xdr:cNvSpPr/>
      </xdr:nvSpPr>
      <xdr:spPr>
        <a:xfrm>
          <a:off x="20221575" y="428625"/>
          <a:ext cx="3886200" cy="5143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fLocksText="0">
      <xdr:nvSpPr>
        <xdr:cNvPr id="5" name="正方形/長方形 4"/>
        <xdr:cNvSpPr/>
      </xdr:nvSpPr>
      <xdr:spPr>
        <a:xfrm>
          <a:off x="20240625" y="457200"/>
          <a:ext cx="3829050" cy="457200"/>
        </a:xfrm>
        <a:prstGeom prst="rect"/>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2000" b="1">
              <a:solidFill>
                <a:srgbClr val="FFFFFF"/>
              </a:solidFill>
              <a:latin typeface="ＭＳ ゴシック"/>
            </a:rPr>
            <a:t>東京都国分寺市</a:t>
          </a:r>
        </a:p>
      </xdr:txBody>
    </xdr:sp>
    <xdr:clientData/>
  </xdr:twoCellAnchor>
  <xdr:twoCellAnchor>
    <xdr:from>
      <xdr:col>25</xdr:col>
      <xdr:colOff>254000</xdr:colOff>
      <xdr:row>2</xdr:row>
      <xdr:rowOff>63500</xdr:rowOff>
    </xdr:from>
    <xdr:to>
      <xdr:col>29</xdr:col>
      <xdr:colOff>171450</xdr:colOff>
      <xdr:row>5</xdr:row>
      <xdr:rowOff>107950</xdr:rowOff>
    </xdr:to>
    <xdr:sp macro="" fLocksText="0">
      <xdr:nvSpPr>
        <xdr:cNvPr id="6" name="正方形/長方形 5"/>
        <xdr:cNvSpPr/>
      </xdr:nvSpPr>
      <xdr:spPr>
        <a:xfrm>
          <a:off x="17402175" y="409575"/>
          <a:ext cx="2657475" cy="552450"/>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fLocksText="0">
      <xdr:nvSpPr>
        <xdr:cNvPr id="7" name="正方形/長方形 6"/>
        <xdr:cNvSpPr/>
      </xdr:nvSpPr>
      <xdr:spPr>
        <a:xfrm>
          <a:off x="17421225" y="428625"/>
          <a:ext cx="2619375" cy="514350"/>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fLocksText="0">
      <xdr:nvSpPr>
        <xdr:cNvPr id="8" name="正方形/長方形 7"/>
        <xdr:cNvSpPr/>
      </xdr:nvSpPr>
      <xdr:spPr>
        <a:xfrm>
          <a:off x="17449800" y="457200"/>
          <a:ext cx="2562225" cy="457200"/>
        </a:xfrm>
        <a:prstGeom prst="rect"/>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2000" b="1">
              <a:solidFill>
                <a:srgbClr val="FFFFFF"/>
              </a:solidFill>
              <a:latin typeface="ＭＳ ゴシック"/>
            </a:rPr>
            <a:t>平成</a:t>
          </a:r>
          <a:r>
            <a:rPr altLang="ja-JP" lang="en-US" sz="2000" b="1">
              <a:solidFill>
                <a:srgbClr val="FFFFFF"/>
              </a:solidFill>
              <a:latin typeface="ＭＳ ゴシック"/>
            </a:rPr>
            <a:t>26</a:t>
          </a:r>
          <a:r>
            <a:rPr altLang="en-US" lang="ja-JP"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fLocksText="0">
      <xdr:nvSpPr>
        <xdr:cNvPr id="9" name="正方形/長方形 8"/>
        <xdr:cNvSpPr/>
      </xdr:nvSpPr>
      <xdr:spPr>
        <a:xfrm>
          <a:off x="828675" y="1524000"/>
          <a:ext cx="9648825" cy="1762125"/>
        </a:xfrm>
        <a:prstGeom prst="rect"/>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fLocksText="0">
      <xdr:nvSpPr>
        <xdr:cNvPr id="10" name="正方形/長方形 9"/>
        <xdr:cNvSpPr/>
      </xdr:nvSpPr>
      <xdr:spPr>
        <a:xfrm>
          <a:off x="952500" y="1552575"/>
          <a:ext cx="1400175" cy="171450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dist"/>
          <a:r>
            <a:rPr altLang="en-US" lang="ja-JP"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fLocksText="0">
      <xdr:nvSpPr>
        <xdr:cNvPr id="11" name="正方形/長方形 10"/>
        <xdr:cNvSpPr/>
      </xdr:nvSpPr>
      <xdr:spPr>
        <a:xfrm>
          <a:off x="2286000" y="1552575"/>
          <a:ext cx="1266825" cy="171450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100" b="1">
              <a:solidFill>
                <a:srgbClr val="000000"/>
              </a:solidFill>
              <a:latin typeface="ＭＳ ゴシック"/>
            </a:rPr>
            <a:t>119,379
117,648
11.46
40,806,203
39,576,173
1,184,926
22,905,241
22,386,650</a:t>
          </a:r>
          <a:endParaRPr altLang="en-US" lang="ja-JP"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fLocksText="0">
      <xdr:nvSpPr>
        <xdr:cNvPr id="12" name="正方形/長方形 11"/>
        <xdr:cNvSpPr/>
      </xdr:nvSpPr>
      <xdr:spPr>
        <a:xfrm>
          <a:off x="3619500" y="1552575"/>
          <a:ext cx="1524000" cy="171450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altLang="en-US" lang="ja-JP" sz="1100" b="1">
              <a:solidFill>
                <a:srgbClr val="000000"/>
              </a:solidFill>
              <a:latin typeface="ＭＳ ゴシック"/>
            </a:rPr>
            <a:t>人</a:t>
          </a:r>
          <a:r>
            <a:rPr altLang="ja-JP" lang="en-US" sz="1100" b="1">
              <a:solidFill>
                <a:srgbClr val="000000"/>
              </a:solidFill>
              <a:latin typeface="ＭＳ ゴシック"/>
            </a:rPr>
            <a:t>(H27.1.1</a:t>
          </a:r>
          <a:r>
            <a:rPr altLang="en-US" lang="ja-JP" sz="1100" b="1">
              <a:solidFill>
                <a:srgbClr val="000000"/>
              </a:solidFill>
              <a:latin typeface="ＭＳ ゴシック"/>
            </a:rPr>
            <a:t>現在</a:t>
          </a:r>
          <a:r>
            <a:rPr altLang="ja-JP" lang="en-US" sz="1100" b="1">
              <a:solidFill>
                <a:srgbClr val="000000"/>
              </a:solidFill>
              <a:latin typeface="ＭＳ ゴシック"/>
            </a:rPr>
            <a:t>)
</a:t>
          </a:r>
          <a:r>
            <a:rPr altLang="en-US" lang="ja-JP" sz="1100" b="1">
              <a:solidFill>
                <a:srgbClr val="000000"/>
              </a:solidFill>
              <a:latin typeface="ＭＳ ゴシック"/>
            </a:rPr>
            <a:t>人</a:t>
          </a:r>
          <a:r>
            <a:rPr altLang="ja-JP" lang="en-US" sz="1100" b="1">
              <a:solidFill>
                <a:srgbClr val="000000"/>
              </a:solidFill>
              <a:latin typeface="ＭＳ ゴシック"/>
            </a:rPr>
            <a:t>(H27.1.1</a:t>
          </a:r>
          <a:r>
            <a:rPr altLang="en-US" lang="ja-JP" sz="1100" b="1">
              <a:solidFill>
                <a:srgbClr val="000000"/>
              </a:solidFill>
              <a:latin typeface="ＭＳ ゴシック"/>
            </a:rPr>
            <a:t>現在</a:t>
          </a:r>
          <a:r>
            <a:rPr altLang="ja-JP" lang="en-US" sz="1100" b="1">
              <a:solidFill>
                <a:srgbClr val="000000"/>
              </a:solidFill>
              <a:latin typeface="ＭＳ ゴシック"/>
            </a:rPr>
            <a:t>)
</a:t>
          </a:r>
          <a:r>
            <a:rPr altLang="en-US" lang="ja-JP"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fLocksText="0">
      <xdr:nvSpPr>
        <xdr:cNvPr id="13" name="正方形/長方形 12"/>
        <xdr:cNvSpPr/>
      </xdr:nvSpPr>
      <xdr:spPr>
        <a:xfrm>
          <a:off x="5143500" y="1571625"/>
          <a:ext cx="2028825" cy="1019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dist"/>
          <a:r>
            <a:rPr altLang="en-US" lang="ja-JP"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fLocksText="0">
      <xdr:nvSpPr>
        <xdr:cNvPr id="14" name="正方形/長方形 13"/>
        <xdr:cNvSpPr/>
      </xdr:nvSpPr>
      <xdr:spPr>
        <a:xfrm>
          <a:off x="7172325" y="1571625"/>
          <a:ext cx="1276350" cy="1019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100" b="1">
              <a:solidFill>
                <a:srgbClr val="000000"/>
              </a:solidFill>
              <a:latin typeface="ＭＳ ゴシック"/>
            </a:rPr>
            <a:t>-
-
1.0
-</a:t>
          </a:r>
          <a:endParaRPr altLang="en-US" lang="ja-JP"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fLocksText="0">
      <xdr:nvSpPr>
        <xdr:cNvPr id="15" name="正方形/長方形 14"/>
        <xdr:cNvSpPr/>
      </xdr:nvSpPr>
      <xdr:spPr>
        <a:xfrm>
          <a:off x="8505825" y="1571625"/>
          <a:ext cx="638175" cy="1019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altLang="en-US" lang="ja-JP"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fLocksText="0">
      <xdr:nvSpPr>
        <xdr:cNvPr id="16" name="正方形/長方形 15"/>
        <xdr:cNvSpPr/>
      </xdr:nvSpPr>
      <xdr:spPr>
        <a:xfrm>
          <a:off x="5143500" y="2409825"/>
          <a:ext cx="2028825" cy="638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dist"/>
          <a:r>
            <a:rPr altLang="en-US" lang="ja-JP" sz="1100" b="1">
              <a:solidFill>
                <a:srgbClr val="000000"/>
              </a:solidFill>
              <a:latin typeface="ＭＳ ゴシック"/>
            </a:rPr>
            <a:t>市町村類型
</a:t>
          </a:r>
          <a:r>
            <a:rPr altLang="ja-JP" lang="en-US" sz="1100" b="1">
              <a:solidFill>
                <a:srgbClr val="000000"/>
              </a:solidFill>
              <a:latin typeface="ＭＳ ゴシック"/>
            </a:rPr>
            <a:t>(</a:t>
          </a:r>
          <a:r>
            <a:rPr altLang="en-US" lang="ja-JP" sz="1100" b="1">
              <a:solidFill>
                <a:srgbClr val="000000"/>
              </a:solidFill>
              <a:latin typeface="ＭＳ ゴシック"/>
            </a:rPr>
            <a:t>年度毎</a:t>
          </a:r>
          <a:r>
            <a:rPr altLang="ja-JP" lang="en-US" sz="1100" b="1">
              <a:solidFill>
                <a:srgbClr val="000000"/>
              </a:solidFill>
              <a:latin typeface="ＭＳ ゴシック"/>
            </a:rPr>
            <a:t>)</a:t>
          </a:r>
          <a:endParaRPr altLang="en-US" lang="ja-JP"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fLocksText="0">
      <xdr:nvSpPr>
        <xdr:cNvPr id="17" name="正方形/長方形 16"/>
        <xdr:cNvSpPr/>
      </xdr:nvSpPr>
      <xdr:spPr>
        <a:xfrm>
          <a:off x="7239000" y="2409825"/>
          <a:ext cx="3429000" cy="638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altLang="ja-JP" lang="en-US" sz="1100" b="1">
              <a:solidFill>
                <a:srgbClr val="000000"/>
              </a:solidFill>
              <a:latin typeface="ＭＳ ゴシック"/>
            </a:rPr>
            <a:t>H22  Ⅲ</a:t>
          </a:r>
          <a:r>
            <a:rPr altLang="en-US" lang="ja-JP" sz="1100" b="1">
              <a:solidFill>
                <a:srgbClr val="000000"/>
              </a:solidFill>
              <a:latin typeface="ＭＳ ゴシック"/>
            </a:rPr>
            <a:t>－３  </a:t>
          </a:r>
          <a:r>
            <a:rPr altLang="ja-JP" lang="en-US" sz="1100" b="1">
              <a:solidFill>
                <a:srgbClr val="000000"/>
              </a:solidFill>
              <a:latin typeface="ＭＳ ゴシック"/>
            </a:rPr>
            <a:t>H23  Ⅲ</a:t>
          </a:r>
          <a:r>
            <a:rPr altLang="en-US" lang="ja-JP" sz="1100" b="1">
              <a:solidFill>
                <a:srgbClr val="000000"/>
              </a:solidFill>
              <a:latin typeface="ＭＳ ゴシック"/>
            </a:rPr>
            <a:t>－１  </a:t>
          </a:r>
          <a:r>
            <a:rPr altLang="ja-JP" lang="en-US" sz="1100" b="1">
              <a:solidFill>
                <a:srgbClr val="000000"/>
              </a:solidFill>
              <a:latin typeface="ＭＳ ゴシック"/>
            </a:rPr>
            <a:t>H24  Ⅲ</a:t>
          </a:r>
          <a:r>
            <a:rPr altLang="en-US" lang="ja-JP" sz="1100" b="1">
              <a:solidFill>
                <a:srgbClr val="000000"/>
              </a:solidFill>
              <a:latin typeface="ＭＳ ゴシック"/>
            </a:rPr>
            <a:t>－１  
</a:t>
          </a:r>
          <a:r>
            <a:rPr altLang="ja-JP" lang="en-US" sz="1100" b="1">
              <a:solidFill>
                <a:srgbClr val="000000"/>
              </a:solidFill>
              <a:latin typeface="ＭＳ ゴシック"/>
            </a:rPr>
            <a:t>H25  Ⅲ</a:t>
          </a:r>
          <a:r>
            <a:rPr altLang="en-US" lang="ja-JP" sz="1100" b="1">
              <a:solidFill>
                <a:srgbClr val="000000"/>
              </a:solidFill>
              <a:latin typeface="ＭＳ ゴシック"/>
            </a:rPr>
            <a:t>－１  </a:t>
          </a:r>
          <a:r>
            <a:rPr altLang="ja-JP" lang="en-US" sz="1100" b="1">
              <a:solidFill>
                <a:srgbClr val="000000"/>
              </a:solidFill>
              <a:latin typeface="ＭＳ ゴシック"/>
            </a:rPr>
            <a:t>H26  Ⅲ</a:t>
          </a:r>
          <a:r>
            <a:rPr altLang="en-US" lang="ja-JP"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fLocksText="0">
      <xdr:nvSpPr>
        <xdr:cNvPr id="18" name="角丸四角形 17"/>
        <xdr:cNvSpPr/>
      </xdr:nvSpPr>
      <xdr:spPr>
        <a:xfrm>
          <a:off x="10715625" y="1524000"/>
          <a:ext cx="1438275"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fLocksText="0">
      <xdr:nvSpPr>
        <xdr:cNvPr id="19" name="正方形/長方形 18"/>
        <xdr:cNvSpPr/>
      </xdr:nvSpPr>
      <xdr:spPr>
        <a:xfrm>
          <a:off x="10953750" y="1590675"/>
          <a:ext cx="1266825"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altLang="en-US" lang="ja-JP"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fLocksText="0">
      <xdr:nvSpPr>
        <xdr:cNvPr id="20" name="正方形/長方形 19"/>
        <xdr:cNvSpPr/>
      </xdr:nvSpPr>
      <xdr:spPr>
        <a:xfrm>
          <a:off x="10953750" y="1857375"/>
          <a:ext cx="1266825"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altLang="en-US" lang="ja-JP"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fLocksText="0">
      <xdr:nvSpPr>
        <xdr:cNvPr id="21" name="正方形/長方形 20"/>
        <xdr:cNvSpPr/>
      </xdr:nvSpPr>
      <xdr:spPr>
        <a:xfrm>
          <a:off x="10953750" y="2181225"/>
          <a:ext cx="1266825" cy="638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altLang="en-US" lang="ja-JP"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1825" y="1676400"/>
          <a:ext cx="17145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62175"/>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1825" y="216217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400300"/>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1825" y="254317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fLocksText="0">
      <xdr:nvSpPr>
        <xdr:cNvPr id="27" name="円/楕円 26"/>
        <xdr:cNvSpPr/>
      </xdr:nvSpPr>
      <xdr:spPr>
        <a:xfrm>
          <a:off x="10829925" y="16287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fLocksText="0">
      <xdr:nvSpPr>
        <xdr:cNvPr id="28" name="フローチャート : 判断 27"/>
        <xdr:cNvSpPr/>
      </xdr:nvSpPr>
      <xdr:spPr>
        <a:xfrm>
          <a:off x="10829925" y="18954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76200</xdr:colOff>
      <xdr:row>19</xdr:row>
      <xdr:rowOff>104775</xdr:rowOff>
    </xdr:from>
    <xdr:ext cx="8810625" cy="257175"/>
    <xdr:sp macro="">
      <xdr:nvSpPr>
        <xdr:cNvPr id="29" name="テキスト ボックス 28"/>
        <xdr:cNvSpPr txBox="1"/>
      </xdr:nvSpPr>
      <xdr:spPr>
        <a:xfrm>
          <a:off x="762000" y="3362325"/>
          <a:ext cx="88106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lgn="l"/>
          <a:r>
            <a:rPr altLang="ja-JP" lang="en-US" sz="1000">
              <a:solidFill>
                <a:srgbClr val="000000"/>
              </a:solidFill>
              <a:latin typeface="ＭＳ Ｐゴシック"/>
            </a:rPr>
            <a:t>※</a:t>
          </a:r>
          <a:r>
            <a:rPr altLang="en-US" lang="ja-JP" sz="1000">
              <a:solidFill>
                <a:srgbClr val="000000"/>
              </a:solidFill>
              <a:latin typeface="ＭＳ Ｐゴシック"/>
            </a:rPr>
            <a:t>市町村類型とは、人口および産業構造等により全国の市町村を</a:t>
          </a:r>
          <a:r>
            <a:rPr altLang="ja-JP" lang="en-US" sz="1000">
              <a:solidFill>
                <a:srgbClr val="000000"/>
              </a:solidFill>
              <a:latin typeface="ＭＳ Ｐゴシック"/>
            </a:rPr>
            <a:t>35</a:t>
          </a:r>
          <a:r>
            <a:rPr altLang="en-US" lang="ja-JP"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48775" cy="257175"/>
    <xdr:sp macro="">
      <xdr:nvSpPr>
        <xdr:cNvPr id="30" name="テキスト ボックス 29"/>
        <xdr:cNvSpPr txBox="1"/>
      </xdr:nvSpPr>
      <xdr:spPr>
        <a:xfrm>
          <a:off x="762000" y="3619500"/>
          <a:ext cx="924877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lgn="l"/>
          <a:r>
            <a:rPr altLang="ja-JP" lang="en-US" sz="1000">
              <a:solidFill>
                <a:srgbClr val="000000"/>
              </a:solidFill>
              <a:latin typeface="ＭＳ Ｐゴシック"/>
            </a:rPr>
            <a:t>※</a:t>
          </a:r>
          <a:r>
            <a:rPr altLang="en-US" lang="ja-JP" sz="1000">
              <a:solidFill>
                <a:srgbClr val="000000"/>
              </a:solidFill>
              <a:latin typeface="ＭＳ Ｐゴシック"/>
            </a:rPr>
            <a:t>平成</a:t>
          </a:r>
          <a:r>
            <a:rPr altLang="ja-JP" lang="en-US" sz="1000">
              <a:solidFill>
                <a:srgbClr val="000000"/>
              </a:solidFill>
              <a:latin typeface="ＭＳ Ｐゴシック"/>
            </a:rPr>
            <a:t>27</a:t>
          </a:r>
          <a:r>
            <a:rPr altLang="en-US" lang="ja-JP"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104775</xdr:rowOff>
    </xdr:from>
    <xdr:ext cx="5762625" cy="257175"/>
    <xdr:sp macro="">
      <xdr:nvSpPr>
        <xdr:cNvPr id="31" name="テキスト ボックス 30"/>
        <xdr:cNvSpPr txBox="1"/>
      </xdr:nvSpPr>
      <xdr:spPr>
        <a:xfrm>
          <a:off x="762000" y="3876675"/>
          <a:ext cx="57626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lgn="l"/>
          <a:r>
            <a:rPr altLang="ja-JP" lang="en-US" sz="1000">
              <a:solidFill>
                <a:srgbClr val="000000"/>
              </a:solidFill>
              <a:latin typeface="ＭＳ Ｐゴシック"/>
            </a:rPr>
            <a:t>※</a:t>
          </a:r>
          <a:r>
            <a:rPr altLang="en-US" lang="ja-JP"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9525</xdr:rowOff>
    </xdr:from>
    <xdr:ext cx="8724900" cy="257175"/>
    <xdr:sp macro="">
      <xdr:nvSpPr>
        <xdr:cNvPr id="32" name="テキスト ボックス 31"/>
        <xdr:cNvSpPr txBox="1"/>
      </xdr:nvSpPr>
      <xdr:spPr>
        <a:xfrm>
          <a:off x="762000" y="4124325"/>
          <a:ext cx="87249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lgn="l"/>
          <a:r>
            <a:rPr altLang="ja-JP" lang="en-US" sz="1000">
              <a:solidFill>
                <a:srgbClr val="000000"/>
              </a:solidFill>
              <a:latin typeface="ＭＳ Ｐゴシック"/>
            </a:rPr>
            <a:t>※</a:t>
          </a:r>
          <a:r>
            <a:rPr altLang="en-US" lang="ja-JP"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0975" cy="257175"/>
    <xdr:sp macro="">
      <xdr:nvSpPr>
        <xdr:cNvPr id="33" name="テキスト ボックス 32"/>
        <xdr:cNvSpPr txBox="1"/>
      </xdr:nvSpPr>
      <xdr:spPr>
        <a:xfrm>
          <a:off x="762000" y="4381500"/>
          <a:ext cx="18097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lgn="l"/>
          <a:endParaRPr altLang="en-US" lang="ja-JP"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fLocksText="0">
      <xdr:nvSpPr>
        <xdr:cNvPr id="34" name="正方形/長方形 33"/>
        <xdr:cNvSpPr/>
      </xdr:nvSpPr>
      <xdr:spPr>
        <a:xfrm>
          <a:off x="762000" y="5019675"/>
          <a:ext cx="5076825" cy="3143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財政力</a:t>
          </a:r>
        </a:p>
      </xdr:txBody>
    </xdr:sp>
    <xdr:clientData/>
  </xdr:twoCellAnchor>
  <xdr:oneCellAnchor>
    <xdr:from>
      <xdr:col>2</xdr:col>
      <xdr:colOff>400050</xdr:colOff>
      <xdr:row>31</xdr:row>
      <xdr:rowOff>66675</xdr:rowOff>
    </xdr:from>
    <xdr:ext cx="1276350" cy="304800"/>
    <xdr:sp macro="">
      <xdr:nvSpPr>
        <xdr:cNvPr id="35" name="テキスト ボックス 34"/>
        <xdr:cNvSpPr txBox="1"/>
      </xdr:nvSpPr>
      <xdr:spPr>
        <a:xfrm>
          <a:off x="1771650" y="5381625"/>
          <a:ext cx="1276350"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lstStyle/>
        <a:p>
          <a:pPr algn="ctr"/>
          <a:r>
            <a:rPr altLang="en-US" lang="ja-JP" sz="1300" b="1">
              <a:latin typeface="ＭＳ Ｐゴシック"/>
            </a:rPr>
            <a:t>財政力指数</a:t>
          </a:r>
        </a:p>
      </xdr:txBody>
    </xdr:sp>
    <xdr:clientData/>
  </xdr:oneCellAnchor>
  <xdr:oneCellAnchor>
    <xdr:from>
      <xdr:col>4</xdr:col>
      <xdr:colOff>428625</xdr:colOff>
      <xdr:row>31</xdr:row>
      <xdr:rowOff>38100</xdr:rowOff>
    </xdr:from>
    <xdr:ext cx="1647825" cy="361950"/>
    <xdr:sp macro="">
      <xdr:nvSpPr>
        <xdr:cNvPr id="36" name="テキスト ボックス 35"/>
        <xdr:cNvSpPr txBox="1"/>
      </xdr:nvSpPr>
      <xdr:spPr>
        <a:xfrm>
          <a:off x="3171825" y="5353050"/>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lstStyle/>
        <a:p>
          <a:pPr algn="l"/>
          <a:r>
            <a:rPr altLang="ja-JP" lang="en-US" sz="1600" b="1">
              <a:solidFill>
                <a:srgbClr val="FF0000"/>
              </a:solidFill>
              <a:latin typeface="ＭＳ Ｐゴシック"/>
            </a:rPr>
            <a:t>[0.98]</a:t>
          </a:r>
          <a:r>
            <a:rPr altLang="en-US" lang="ja-JP"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fLocksText="0">
      <xdr:nvSpPr>
        <xdr:cNvPr id="37" name="正方形/長方形 36"/>
        <xdr:cNvSpPr/>
      </xdr:nvSpPr>
      <xdr:spPr>
        <a:xfrm>
          <a:off x="5905500" y="52673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fLocksText="0">
      <xdr:nvSpPr>
        <xdr:cNvPr id="38" name="正方形/長方形 37"/>
        <xdr:cNvSpPr/>
      </xdr:nvSpPr>
      <xdr:spPr>
        <a:xfrm>
          <a:off x="5905500" y="54578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8/87</a:t>
          </a:r>
          <a:endParaRPr altLang="en-US" lang="ja-JP"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fLocksText="0">
      <xdr:nvSpPr>
        <xdr:cNvPr id="39" name="正方形/長方形 38"/>
        <xdr:cNvSpPr/>
      </xdr:nvSpPr>
      <xdr:spPr>
        <a:xfrm>
          <a:off x="7553325" y="52673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fLocksText="0">
      <xdr:nvSpPr>
        <xdr:cNvPr id="40" name="正方形/長方形 39"/>
        <xdr:cNvSpPr/>
      </xdr:nvSpPr>
      <xdr:spPr>
        <a:xfrm>
          <a:off x="7553325" y="54578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0.49</a:t>
          </a:r>
          <a:endParaRPr altLang="en-US" lang="ja-JP"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fLocksText="0">
      <xdr:nvSpPr>
        <xdr:cNvPr id="41" name="正方形/長方形 40"/>
        <xdr:cNvSpPr/>
      </xdr:nvSpPr>
      <xdr:spPr>
        <a:xfrm>
          <a:off x="9020175" y="52673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fLocksText="0">
      <xdr:nvSpPr>
        <xdr:cNvPr id="42" name="正方形/長方形 41"/>
        <xdr:cNvSpPr/>
      </xdr:nvSpPr>
      <xdr:spPr>
        <a:xfrm>
          <a:off x="9020175" y="54578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0.73</a:t>
          </a:r>
          <a:endParaRPr altLang="en-US" lang="ja-JP"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fLocksText="0">
      <xdr:nvSpPr>
        <xdr:cNvPr id="43" name="正方形/長方形 42"/>
        <xdr:cNvSpPr/>
      </xdr:nvSpPr>
      <xdr:spPr>
        <a:xfrm>
          <a:off x="762000" y="5781675"/>
          <a:ext cx="5076825" cy="2409825"/>
        </a:xfrm>
        <a:prstGeom prst="rect"/>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fLocksText="0">
      <xdr:nvSpPr>
        <xdr:cNvPr id="44" name="正方形/長方形 43"/>
        <xdr:cNvSpPr/>
      </xdr:nvSpPr>
      <xdr:spPr>
        <a:xfrm>
          <a:off x="6029325" y="5781675"/>
          <a:ext cx="6038850" cy="24098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fLocksText="0">
      <xdr:nvSpPr>
        <xdr:cNvPr id="45" name="正方形/長方形 44"/>
        <xdr:cNvSpPr/>
      </xdr:nvSpPr>
      <xdr:spPr>
        <a:xfrm>
          <a:off x="6029325" y="5781675"/>
          <a:ext cx="3810000"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fLocksText="0">
      <xdr:nvSpPr>
        <xdr:cNvPr id="46" name="テキスト ボックス 45"/>
        <xdr:cNvSpPr txBox="1"/>
      </xdr:nvSpPr>
      <xdr:spPr>
        <a:xfrm>
          <a:off x="6162675" y="6096000"/>
          <a:ext cx="5772150" cy="2028825"/>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en-US" lang="ja-JP" sz="1100" b="0" i="0">
              <a:solidFill>
                <a:schemeClr val="tx1"/>
              </a:solidFill>
              <a:latin typeface="+mn-lt"/>
              <a:ea typeface="+mn-ea"/>
              <a:cs typeface="+mn-cs"/>
            </a:rPr>
            <a:t>　</a:t>
          </a:r>
          <a:r>
            <a:rPr altLang="ja-JP" lang="ja-JP" sz="1100" b="0" i="0">
              <a:solidFill>
                <a:schemeClr val="tx1"/>
              </a:solidFill>
              <a:latin typeface="+mn-lt"/>
              <a:ea typeface="+mn-ea"/>
              <a:cs typeface="+mn-cs"/>
            </a:rPr>
            <a:t>消費税増税により地方消費税交付金が増になったこと等に伴い，基準財政収入額が増加した。また，地域の元気創造事業費の創設，</a:t>
          </a:r>
          <a:r>
            <a:rPr altLang="en-US" lang="ja-JP" sz="1100" b="0" i="0">
              <a:solidFill>
                <a:schemeClr val="tx1"/>
              </a:solidFill>
              <a:latin typeface="+mn-lt"/>
              <a:ea typeface="+mn-ea"/>
              <a:cs typeface="+mn-cs"/>
            </a:rPr>
            <a:t>消防費の単位費用の増</a:t>
          </a:r>
          <a:r>
            <a:rPr altLang="ja-JP" lang="ja-JP" sz="1100" b="0" i="0">
              <a:solidFill>
                <a:schemeClr val="tx1"/>
              </a:solidFill>
              <a:latin typeface="+mn-lt"/>
              <a:ea typeface="+mn-ea"/>
              <a:cs typeface="+mn-cs"/>
            </a:rPr>
            <a:t>等により基準財政需要額についても増加している。過去３ヵ年の平均値である財政力指数は，前年度と</a:t>
          </a:r>
          <a:r>
            <a:rPr altLang="en-US" lang="ja-JP" sz="1100" b="0" i="0">
              <a:solidFill>
                <a:schemeClr val="tx1"/>
              </a:solidFill>
              <a:latin typeface="+mn-lt"/>
              <a:ea typeface="+mn-ea"/>
              <a:cs typeface="+mn-cs"/>
            </a:rPr>
            <a:t>同ポイントであった</a:t>
          </a:r>
          <a:r>
            <a:rPr altLang="ja-JP" lang="ja-JP" sz="1100" b="0" i="0">
              <a:solidFill>
                <a:schemeClr val="tx1"/>
              </a:solidFill>
              <a:latin typeface="+mn-lt"/>
              <a:ea typeface="+mn-ea"/>
              <a:cs typeface="+mn-cs"/>
            </a:rPr>
            <a:t>。今後は景気動向によ</a:t>
          </a:r>
          <a:r>
            <a:rPr altLang="en-US" lang="ja-JP" sz="1100" b="0" i="0">
              <a:solidFill>
                <a:schemeClr val="tx1"/>
              </a:solidFill>
              <a:latin typeface="+mn-lt"/>
              <a:ea typeface="+mn-ea"/>
              <a:cs typeface="+mn-cs"/>
            </a:rPr>
            <a:t>る</a:t>
          </a:r>
          <a:r>
            <a:rPr altLang="ja-JP" lang="ja-JP" sz="1100" b="0" i="0">
              <a:solidFill>
                <a:schemeClr val="tx1"/>
              </a:solidFill>
              <a:latin typeface="+mn-lt"/>
              <a:ea typeface="+mn-ea"/>
              <a:cs typeface="+mn-cs"/>
            </a:rPr>
            <a:t>市税収入</a:t>
          </a:r>
          <a:r>
            <a:rPr altLang="en-US" lang="ja-JP" sz="1100" b="0" i="0">
              <a:solidFill>
                <a:schemeClr val="tx1"/>
              </a:solidFill>
              <a:latin typeface="+mn-lt"/>
              <a:ea typeface="+mn-ea"/>
              <a:cs typeface="+mn-cs"/>
            </a:rPr>
            <a:t>等</a:t>
          </a:r>
          <a:r>
            <a:rPr altLang="ja-JP" lang="ja-JP" sz="1100" b="0" i="0">
              <a:solidFill>
                <a:schemeClr val="tx1"/>
              </a:solidFill>
              <a:latin typeface="+mn-lt"/>
              <a:ea typeface="+mn-ea"/>
              <a:cs typeface="+mn-cs"/>
            </a:rPr>
            <a:t>に大きな影響を受けることが懸念されるが，事務事業の見直しなどによる経常経費の削減を進めることにより財政基盤の強化に努める。</a:t>
          </a:r>
          <a:endParaRPr altLang="ja-JP" lang="ja-JP" sz="1400">
            <a:solidFill>
              <a:schemeClr val="tx1"/>
            </a:solidFill>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161925</xdr:rowOff>
    </xdr:from>
    <xdr:ext cx="762000" cy="257175"/>
    <xdr:sp macro="">
      <xdr:nvSpPr>
        <xdr:cNvPr id="48" name="テキスト ボックス 47"/>
        <xdr:cNvSpPr txBox="1"/>
      </xdr:nvSpPr>
      <xdr:spPr>
        <a:xfrm>
          <a:off x="0" y="8048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0.20</a:t>
          </a:r>
          <a:endParaRPr altLang="en-US" lang="ja-JP"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86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161925</xdr:rowOff>
    </xdr:from>
    <xdr:ext cx="762000" cy="257175"/>
    <xdr:sp macro="">
      <xdr:nvSpPr>
        <xdr:cNvPr id="50" name="テキスト ボックス 49"/>
        <xdr:cNvSpPr txBox="1"/>
      </xdr:nvSpPr>
      <xdr:spPr>
        <a:xfrm>
          <a:off x="0" y="77057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0.40</a:t>
          </a:r>
          <a:endParaRPr altLang="en-US" lang="ja-JP"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57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161925</xdr:rowOff>
    </xdr:from>
    <xdr:ext cx="762000" cy="257175"/>
    <xdr:sp macro="">
      <xdr:nvSpPr>
        <xdr:cNvPr id="52" name="テキスト ボックス 51"/>
        <xdr:cNvSpPr txBox="1"/>
      </xdr:nvSpPr>
      <xdr:spPr>
        <a:xfrm>
          <a:off x="0" y="7362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0.60</a:t>
          </a:r>
          <a:endParaRPr altLang="en-US" lang="ja-JP"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3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152400</xdr:rowOff>
    </xdr:from>
    <xdr:ext cx="762000" cy="257175"/>
    <xdr:sp macro="">
      <xdr:nvSpPr>
        <xdr:cNvPr id="54" name="テキスト ボックス 53"/>
        <xdr:cNvSpPr txBox="1"/>
      </xdr:nvSpPr>
      <xdr:spPr>
        <a:xfrm>
          <a:off x="0" y="7010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0.80</a:t>
          </a:r>
          <a:endParaRPr altLang="en-US" lang="ja-JP"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03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152400</xdr:rowOff>
    </xdr:from>
    <xdr:ext cx="762000" cy="257175"/>
    <xdr:sp macro="">
      <xdr:nvSpPr>
        <xdr:cNvPr id="56" name="テキスト ボックス 55"/>
        <xdr:cNvSpPr txBox="1"/>
      </xdr:nvSpPr>
      <xdr:spPr>
        <a:xfrm>
          <a:off x="0" y="6667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a:t>
          </a:r>
          <a:endParaRPr altLang="en-US" lang="ja-JP"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4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152400</xdr:rowOff>
    </xdr:from>
    <xdr:ext cx="762000" cy="257175"/>
    <xdr:sp macro="">
      <xdr:nvSpPr>
        <xdr:cNvPr id="58" name="テキスト ボックス 57"/>
        <xdr:cNvSpPr txBox="1"/>
      </xdr:nvSpPr>
      <xdr:spPr>
        <a:xfrm>
          <a:off x="0" y="6324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1.20</a:t>
          </a:r>
          <a:endParaRPr altLang="en-US" lang="ja-JP"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45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152400</xdr:rowOff>
    </xdr:from>
    <xdr:ext cx="762000" cy="257175"/>
    <xdr:sp macro="">
      <xdr:nvSpPr>
        <xdr:cNvPr id="60" name="テキスト ボックス 59"/>
        <xdr:cNvSpPr txBox="1"/>
      </xdr:nvSpPr>
      <xdr:spPr>
        <a:xfrm>
          <a:off x="0" y="59817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1.40</a:t>
          </a:r>
          <a:endParaRPr altLang="en-US" lang="ja-JP"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816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152400</xdr:rowOff>
    </xdr:from>
    <xdr:ext cx="762000" cy="257175"/>
    <xdr:sp macro="">
      <xdr:nvSpPr>
        <xdr:cNvPr id="62" name="テキスト ボックス 61"/>
        <xdr:cNvSpPr txBox="1"/>
      </xdr:nvSpPr>
      <xdr:spPr>
        <a:xfrm>
          <a:off x="0" y="56388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1.60</a:t>
          </a:r>
          <a:endParaRPr altLang="en-US" lang="ja-JP"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fLocksText="0">
      <xdr:nvSpPr>
        <xdr:cNvPr id="63" name="財政力グラフ枠"/>
        <xdr:cNvSpPr/>
      </xdr:nvSpPr>
      <xdr:spPr>
        <a:xfrm>
          <a:off x="762000" y="5781675"/>
          <a:ext cx="5076825" cy="2409825"/>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4" name="直線コネクタ 63"/>
        <xdr:cNvCxnSpPr/>
      </xdr:nvCxnSpPr>
      <xdr:spPr>
        <a:xfrm flipV="1">
          <a:off x="4953000" y="6105525"/>
          <a:ext cx="0" cy="1704975"/>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45</xdr:row>
      <xdr:rowOff>66675</xdr:rowOff>
    </xdr:from>
    <xdr:ext cx="762000" cy="257175"/>
    <xdr:sp macro="">
      <xdr:nvSpPr>
        <xdr:cNvPr id="65" name="財政力最小値テキスト"/>
        <xdr:cNvSpPr txBox="1"/>
      </xdr:nvSpPr>
      <xdr:spPr>
        <a:xfrm>
          <a:off x="5038725" y="77819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0.42</a:t>
          </a:r>
          <a:endParaRPr altLang="en-US" lang="ja-JP"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6" name="直線コネクタ 65"/>
        <xdr:cNvCxnSpPr/>
      </xdr:nvCxnSpPr>
      <xdr:spPr>
        <a:xfrm>
          <a:off x="4867275" y="7810500"/>
          <a:ext cx="171450"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34</xdr:row>
      <xdr:rowOff>19050</xdr:rowOff>
    </xdr:from>
    <xdr:ext cx="762000" cy="257175"/>
    <xdr:sp macro="">
      <xdr:nvSpPr>
        <xdr:cNvPr id="67" name="財政力最大値テキスト"/>
        <xdr:cNvSpPr txBox="1"/>
      </xdr:nvSpPr>
      <xdr:spPr>
        <a:xfrm>
          <a:off x="5038725" y="58483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1.41</a:t>
          </a:r>
          <a:endParaRPr altLang="en-US" lang="ja-JP"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8" name="直線コネクタ 67"/>
        <xdr:cNvCxnSpPr/>
      </xdr:nvCxnSpPr>
      <xdr:spPr>
        <a:xfrm>
          <a:off x="4867275" y="6105525"/>
          <a:ext cx="171450"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160565</xdr:rowOff>
    </xdr:from>
    <xdr:to>
      <xdr:col>7</xdr:col>
      <xdr:colOff>152400</xdr:colOff>
      <xdr:row>39</xdr:row>
      <xdr:rowOff>160565</xdr:rowOff>
    </xdr:to>
    <xdr:cxnSp macro="">
      <xdr:nvCxnSpPr>
        <xdr:cNvPr id="69" name="直線コネクタ 68"/>
        <xdr:cNvCxnSpPr/>
      </xdr:nvCxnSpPr>
      <xdr:spPr>
        <a:xfrm>
          <a:off x="4114800" y="6848475"/>
          <a:ext cx="83820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41</xdr:row>
      <xdr:rowOff>152400</xdr:rowOff>
    </xdr:from>
    <xdr:ext cx="762000" cy="257175"/>
    <xdr:sp macro="">
      <xdr:nvSpPr>
        <xdr:cNvPr id="70" name="財政力平均値テキスト"/>
        <xdr:cNvSpPr txBox="1"/>
      </xdr:nvSpPr>
      <xdr:spPr>
        <a:xfrm>
          <a:off x="5038725" y="718185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0.74</a:t>
          </a:r>
          <a:endParaRPr altLang="en-US" lang="ja-JP"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fLocksText="0">
      <xdr:nvSpPr>
        <xdr:cNvPr id="71" name="フローチャート : 判断 70"/>
        <xdr:cNvSpPr/>
      </xdr:nvSpPr>
      <xdr:spPr>
        <a:xfrm>
          <a:off x="4905375" y="7210425"/>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4</xdr:col>
      <xdr:colOff>482600</xdr:colOff>
      <xdr:row>39</xdr:row>
      <xdr:rowOff>143328</xdr:rowOff>
    </xdr:from>
    <xdr:to>
      <xdr:col>6</xdr:col>
      <xdr:colOff>0</xdr:colOff>
      <xdr:row>39</xdr:row>
      <xdr:rowOff>160565</xdr:rowOff>
    </xdr:to>
    <xdr:cxnSp macro="">
      <xdr:nvCxnSpPr>
        <xdr:cNvPr id="72" name="直線コネクタ 71"/>
        <xdr:cNvCxnSpPr/>
      </xdr:nvCxnSpPr>
      <xdr:spPr>
        <a:xfrm>
          <a:off x="3228975" y="682942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fLocksText="0">
      <xdr:nvSpPr>
        <xdr:cNvPr id="73" name="フローチャート : 判断 72"/>
        <xdr:cNvSpPr/>
      </xdr:nvSpPr>
      <xdr:spPr>
        <a:xfrm>
          <a:off x="4067175" y="7210425"/>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304800</xdr:colOff>
      <xdr:row>42</xdr:row>
      <xdr:rowOff>95250</xdr:rowOff>
    </xdr:from>
    <xdr:ext cx="733425" cy="257175"/>
    <xdr:sp macro="">
      <xdr:nvSpPr>
        <xdr:cNvPr id="74" name="テキスト ボックス 73"/>
        <xdr:cNvSpPr txBox="1"/>
      </xdr:nvSpPr>
      <xdr:spPr>
        <a:xfrm>
          <a:off x="3733800" y="729615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0.74</a:t>
          </a:r>
          <a:endParaRPr altLang="en-US" lang="ja-JP" sz="1000" b="1">
            <a:solidFill>
              <a:srgbClr val="000080"/>
            </a:solidFill>
            <a:latin typeface="ＭＳ Ｐゴシック"/>
          </a:endParaRPr>
        </a:p>
      </xdr:txBody>
    </xdr:sp>
    <xdr:clientData/>
  </xdr:oneCellAnchor>
  <xdr:twoCellAnchor>
    <xdr:from>
      <xdr:col>3</xdr:col>
      <xdr:colOff>279400</xdr:colOff>
      <xdr:row>39</xdr:row>
      <xdr:rowOff>74385</xdr:rowOff>
    </xdr:from>
    <xdr:to>
      <xdr:col>4</xdr:col>
      <xdr:colOff>482600</xdr:colOff>
      <xdr:row>39</xdr:row>
      <xdr:rowOff>143328</xdr:rowOff>
    </xdr:to>
    <xdr:cxnSp macro="">
      <xdr:nvCxnSpPr>
        <xdr:cNvPr id="75" name="直線コネクタ 74"/>
        <xdr:cNvCxnSpPr/>
      </xdr:nvCxnSpPr>
      <xdr:spPr>
        <a:xfrm>
          <a:off x="2333625" y="6762750"/>
          <a:ext cx="895350"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fLocksText="0">
      <xdr:nvSpPr>
        <xdr:cNvPr id="76" name="フローチャート : 判断 75"/>
        <xdr:cNvSpPr/>
      </xdr:nvSpPr>
      <xdr:spPr>
        <a:xfrm>
          <a:off x="3171825" y="72104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4</xdr:col>
      <xdr:colOff>95250</xdr:colOff>
      <xdr:row>42</xdr:row>
      <xdr:rowOff>95250</xdr:rowOff>
    </xdr:from>
    <xdr:ext cx="762000" cy="257175"/>
    <xdr:sp macro="">
      <xdr:nvSpPr>
        <xdr:cNvPr id="77" name="テキスト ボックス 76"/>
        <xdr:cNvSpPr txBox="1"/>
      </xdr:nvSpPr>
      <xdr:spPr>
        <a:xfrm>
          <a:off x="2838450" y="72961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0.74</a:t>
          </a:r>
          <a:endParaRPr altLang="en-US" lang="ja-JP" sz="1000" b="1">
            <a:solidFill>
              <a:srgbClr val="000080"/>
            </a:solidFill>
            <a:latin typeface="ＭＳ Ｐゴシック"/>
          </a:endParaRPr>
        </a:p>
      </xdr:txBody>
    </xdr:sp>
    <xdr:clientData/>
  </xdr:oneCellAnchor>
  <xdr:twoCellAnchor>
    <xdr:from>
      <xdr:col>2</xdr:col>
      <xdr:colOff>76200</xdr:colOff>
      <xdr:row>39</xdr:row>
      <xdr:rowOff>22678</xdr:rowOff>
    </xdr:from>
    <xdr:to>
      <xdr:col>3</xdr:col>
      <xdr:colOff>279400</xdr:colOff>
      <xdr:row>39</xdr:row>
      <xdr:rowOff>74385</xdr:rowOff>
    </xdr:to>
    <xdr:cxnSp macro="">
      <xdr:nvCxnSpPr>
        <xdr:cNvPr id="78" name="直線コネクタ 77"/>
        <xdr:cNvCxnSpPr/>
      </xdr:nvCxnSpPr>
      <xdr:spPr>
        <a:xfrm>
          <a:off x="1447800" y="6705600"/>
          <a:ext cx="885825"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128815</xdr:rowOff>
    </xdr:from>
    <xdr:to>
      <xdr:col>3</xdr:col>
      <xdr:colOff>330200</xdr:colOff>
      <xdr:row>42</xdr:row>
      <xdr:rowOff>58965</xdr:rowOff>
    </xdr:to>
    <xdr:sp macro="" fLocksText="0">
      <xdr:nvSpPr>
        <xdr:cNvPr id="79" name="フローチャート : 判断 78"/>
        <xdr:cNvSpPr/>
      </xdr:nvSpPr>
      <xdr:spPr>
        <a:xfrm>
          <a:off x="2286000" y="71628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581025</xdr:colOff>
      <xdr:row>42</xdr:row>
      <xdr:rowOff>47625</xdr:rowOff>
    </xdr:from>
    <xdr:ext cx="762000" cy="257175"/>
    <xdr:sp macro="">
      <xdr:nvSpPr>
        <xdr:cNvPr id="80" name="テキスト ボックス 79"/>
        <xdr:cNvSpPr txBox="1"/>
      </xdr:nvSpPr>
      <xdr:spPr>
        <a:xfrm>
          <a:off x="1952625" y="72485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0.77</a:t>
          </a:r>
          <a:endParaRPr altLang="en-US" lang="ja-JP" sz="1000" b="1">
            <a:solidFill>
              <a:srgbClr val="000080"/>
            </a:solidFill>
            <a:latin typeface="ＭＳ Ｐゴシック"/>
          </a:endParaRPr>
        </a:p>
      </xdr:txBody>
    </xdr:sp>
    <xdr:clientData/>
  </xdr:oneCellAnchor>
  <xdr:twoCellAnchor>
    <xdr:from>
      <xdr:col>2</xdr:col>
      <xdr:colOff>25400</xdr:colOff>
      <xdr:row>40</xdr:row>
      <xdr:rowOff>127907</xdr:rowOff>
    </xdr:from>
    <xdr:to>
      <xdr:col>2</xdr:col>
      <xdr:colOff>127000</xdr:colOff>
      <xdr:row>41</xdr:row>
      <xdr:rowOff>58057</xdr:rowOff>
    </xdr:to>
    <xdr:sp macro="" fLocksText="0">
      <xdr:nvSpPr>
        <xdr:cNvPr id="81" name="フローチャート : 判断 80"/>
        <xdr:cNvSpPr/>
      </xdr:nvSpPr>
      <xdr:spPr>
        <a:xfrm>
          <a:off x="1400175" y="6981825"/>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381000</xdr:colOff>
      <xdr:row>41</xdr:row>
      <xdr:rowOff>38100</xdr:rowOff>
    </xdr:from>
    <xdr:ext cx="762000" cy="257175"/>
    <xdr:sp macro="">
      <xdr:nvSpPr>
        <xdr:cNvPr id="82" name="テキスト ボックス 81"/>
        <xdr:cNvSpPr txBox="1"/>
      </xdr:nvSpPr>
      <xdr:spPr>
        <a:xfrm>
          <a:off x="1066800" y="7067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0.87</a:t>
          </a:r>
          <a:endParaRPr altLang="en-US" lang="ja-JP" sz="1000" b="1">
            <a:solidFill>
              <a:srgbClr val="000080"/>
            </a:solidFill>
            <a:latin typeface="ＭＳ Ｐゴシック"/>
          </a:endParaRPr>
        </a:p>
      </xdr:txBody>
    </xdr:sp>
    <xdr:clientData/>
  </xdr:oneCellAnchor>
  <xdr:oneCellAnchor>
    <xdr:from>
      <xdr:col>6</xdr:col>
      <xdr:colOff>619125</xdr:colOff>
      <xdr:row>47</xdr:row>
      <xdr:rowOff>133350</xdr:rowOff>
    </xdr:from>
    <xdr:ext cx="762000" cy="257175"/>
    <xdr:sp macro="">
      <xdr:nvSpPr>
        <xdr:cNvPr id="83" name="テキスト ボックス 82"/>
        <xdr:cNvSpPr txBox="1"/>
      </xdr:nvSpPr>
      <xdr:spPr>
        <a:xfrm>
          <a:off x="4733925"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5</xdr:col>
      <xdr:colOff>466725</xdr:colOff>
      <xdr:row>47</xdr:row>
      <xdr:rowOff>133350</xdr:rowOff>
    </xdr:from>
    <xdr:ext cx="762000" cy="257175"/>
    <xdr:sp macro="">
      <xdr:nvSpPr>
        <xdr:cNvPr id="84" name="テキスト ボックス 83"/>
        <xdr:cNvSpPr txBox="1"/>
      </xdr:nvSpPr>
      <xdr:spPr>
        <a:xfrm>
          <a:off x="3895725"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4</xdr:col>
      <xdr:colOff>266700</xdr:colOff>
      <xdr:row>47</xdr:row>
      <xdr:rowOff>133350</xdr:rowOff>
    </xdr:from>
    <xdr:ext cx="762000" cy="257175"/>
    <xdr:sp macro="">
      <xdr:nvSpPr>
        <xdr:cNvPr id="85" name="テキスト ボックス 84"/>
        <xdr:cNvSpPr txBox="1"/>
      </xdr:nvSpPr>
      <xdr:spPr>
        <a:xfrm>
          <a:off x="3009900"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3</xdr:col>
      <xdr:colOff>57150</xdr:colOff>
      <xdr:row>47</xdr:row>
      <xdr:rowOff>133350</xdr:rowOff>
    </xdr:from>
    <xdr:ext cx="762000" cy="257175"/>
    <xdr:sp macro="">
      <xdr:nvSpPr>
        <xdr:cNvPr id="86" name="テキスト ボックス 85"/>
        <xdr:cNvSpPr txBox="1"/>
      </xdr:nvSpPr>
      <xdr:spPr>
        <a:xfrm>
          <a:off x="2114550"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xdr:col>
      <xdr:colOff>542925</xdr:colOff>
      <xdr:row>47</xdr:row>
      <xdr:rowOff>133350</xdr:rowOff>
    </xdr:from>
    <xdr:ext cx="762000" cy="257175"/>
    <xdr:sp macro="">
      <xdr:nvSpPr>
        <xdr:cNvPr id="87" name="テキスト ボックス 86"/>
        <xdr:cNvSpPr txBox="1"/>
      </xdr:nvSpPr>
      <xdr:spPr>
        <a:xfrm>
          <a:off x="1228725"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7</xdr:col>
      <xdr:colOff>101600</xdr:colOff>
      <xdr:row>39</xdr:row>
      <xdr:rowOff>109765</xdr:rowOff>
    </xdr:from>
    <xdr:to>
      <xdr:col>7</xdr:col>
      <xdr:colOff>203200</xdr:colOff>
      <xdr:row>40</xdr:row>
      <xdr:rowOff>39915</xdr:rowOff>
    </xdr:to>
    <xdr:sp macro="" fLocksText="0">
      <xdr:nvSpPr>
        <xdr:cNvPr id="88" name="円/楕円 87"/>
        <xdr:cNvSpPr/>
      </xdr:nvSpPr>
      <xdr:spPr>
        <a:xfrm>
          <a:off x="4905375" y="6800850"/>
          <a:ext cx="95250"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7</xdr:col>
      <xdr:colOff>238125</xdr:colOff>
      <xdr:row>38</xdr:row>
      <xdr:rowOff>123825</xdr:rowOff>
    </xdr:from>
    <xdr:ext cx="762000" cy="257175"/>
    <xdr:sp macro="">
      <xdr:nvSpPr>
        <xdr:cNvPr id="89" name="財政力該当値テキスト"/>
        <xdr:cNvSpPr txBox="1"/>
      </xdr:nvSpPr>
      <xdr:spPr>
        <a:xfrm>
          <a:off x="5038725" y="66389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0.98</a:t>
          </a:r>
          <a:endParaRPr altLang="en-US" lang="ja-JP" sz="1000" b="1">
            <a:solidFill>
              <a:srgbClr val="FF0000"/>
            </a:solidFill>
            <a:latin typeface="ＭＳ Ｐゴシック"/>
          </a:endParaRPr>
        </a:p>
      </xdr:txBody>
    </xdr:sp>
    <xdr:clientData/>
  </xdr:oneCellAnchor>
  <xdr:twoCellAnchor>
    <xdr:from>
      <xdr:col>5</xdr:col>
      <xdr:colOff>635000</xdr:colOff>
      <xdr:row>39</xdr:row>
      <xdr:rowOff>109765</xdr:rowOff>
    </xdr:from>
    <xdr:to>
      <xdr:col>6</xdr:col>
      <xdr:colOff>50800</xdr:colOff>
      <xdr:row>40</xdr:row>
      <xdr:rowOff>39915</xdr:rowOff>
    </xdr:to>
    <xdr:sp macro="" fLocksText="0">
      <xdr:nvSpPr>
        <xdr:cNvPr id="90" name="円/楕円 89"/>
        <xdr:cNvSpPr/>
      </xdr:nvSpPr>
      <xdr:spPr>
        <a:xfrm>
          <a:off x="4067175" y="6800850"/>
          <a:ext cx="95250"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304800</xdr:colOff>
      <xdr:row>38</xdr:row>
      <xdr:rowOff>47625</xdr:rowOff>
    </xdr:from>
    <xdr:ext cx="733425" cy="257175"/>
    <xdr:sp macro="">
      <xdr:nvSpPr>
        <xdr:cNvPr id="91" name="テキスト ボックス 90"/>
        <xdr:cNvSpPr txBox="1"/>
      </xdr:nvSpPr>
      <xdr:spPr>
        <a:xfrm>
          <a:off x="3733800" y="656272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0.98</a:t>
          </a:r>
          <a:endParaRPr altLang="en-US" lang="ja-JP" sz="1000" b="1">
            <a:solidFill>
              <a:srgbClr val="FF0000"/>
            </a:solidFill>
            <a:latin typeface="ＭＳ Ｐゴシック"/>
          </a:endParaRPr>
        </a:p>
      </xdr:txBody>
    </xdr:sp>
    <xdr:clientData/>
  </xdr:oneCellAnchor>
  <xdr:twoCellAnchor>
    <xdr:from>
      <xdr:col>4</xdr:col>
      <xdr:colOff>431800</xdr:colOff>
      <xdr:row>39</xdr:row>
      <xdr:rowOff>92528</xdr:rowOff>
    </xdr:from>
    <xdr:to>
      <xdr:col>4</xdr:col>
      <xdr:colOff>533400</xdr:colOff>
      <xdr:row>40</xdr:row>
      <xdr:rowOff>22678</xdr:rowOff>
    </xdr:to>
    <xdr:sp macro="" fLocksText="0">
      <xdr:nvSpPr>
        <xdr:cNvPr id="92" name="円/楕円 91"/>
        <xdr:cNvSpPr/>
      </xdr:nvSpPr>
      <xdr:spPr>
        <a:xfrm>
          <a:off x="3171825" y="67818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4</xdr:col>
      <xdr:colOff>95250</xdr:colOff>
      <xdr:row>38</xdr:row>
      <xdr:rowOff>28575</xdr:rowOff>
    </xdr:from>
    <xdr:ext cx="762000" cy="257175"/>
    <xdr:sp macro="">
      <xdr:nvSpPr>
        <xdr:cNvPr id="93" name="テキスト ボックス 92"/>
        <xdr:cNvSpPr txBox="1"/>
      </xdr:nvSpPr>
      <xdr:spPr>
        <a:xfrm>
          <a:off x="2838450" y="65436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0.99</a:t>
          </a:r>
          <a:endParaRPr altLang="en-US" lang="ja-JP" sz="1000" b="1">
            <a:solidFill>
              <a:srgbClr val="FF0000"/>
            </a:solidFill>
            <a:latin typeface="ＭＳ Ｐゴシック"/>
          </a:endParaRPr>
        </a:p>
      </xdr:txBody>
    </xdr:sp>
    <xdr:clientData/>
  </xdr:oneCellAnchor>
  <xdr:twoCellAnchor>
    <xdr:from>
      <xdr:col>3</xdr:col>
      <xdr:colOff>228600</xdr:colOff>
      <xdr:row>39</xdr:row>
      <xdr:rowOff>23585</xdr:rowOff>
    </xdr:from>
    <xdr:to>
      <xdr:col>3</xdr:col>
      <xdr:colOff>330200</xdr:colOff>
      <xdr:row>39</xdr:row>
      <xdr:rowOff>125185</xdr:rowOff>
    </xdr:to>
    <xdr:sp macro="" fLocksText="0">
      <xdr:nvSpPr>
        <xdr:cNvPr id="94" name="円/楕円 93"/>
        <xdr:cNvSpPr/>
      </xdr:nvSpPr>
      <xdr:spPr>
        <a:xfrm>
          <a:off x="2286000" y="67056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581025</xdr:colOff>
      <xdr:row>37</xdr:row>
      <xdr:rowOff>133350</xdr:rowOff>
    </xdr:from>
    <xdr:ext cx="762000" cy="257175"/>
    <xdr:sp macro="">
      <xdr:nvSpPr>
        <xdr:cNvPr id="95" name="テキスト ボックス 94"/>
        <xdr:cNvSpPr txBox="1"/>
      </xdr:nvSpPr>
      <xdr:spPr>
        <a:xfrm>
          <a:off x="1952625" y="64770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1.03</a:t>
          </a:r>
          <a:endParaRPr altLang="en-US" lang="ja-JP" sz="1000" b="1">
            <a:solidFill>
              <a:srgbClr val="FF0000"/>
            </a:solidFill>
            <a:latin typeface="ＭＳ Ｐゴシック"/>
          </a:endParaRPr>
        </a:p>
      </xdr:txBody>
    </xdr:sp>
    <xdr:clientData/>
  </xdr:oneCellAnchor>
  <xdr:twoCellAnchor>
    <xdr:from>
      <xdr:col>2</xdr:col>
      <xdr:colOff>25400</xdr:colOff>
      <xdr:row>38</xdr:row>
      <xdr:rowOff>143328</xdr:rowOff>
    </xdr:from>
    <xdr:to>
      <xdr:col>2</xdr:col>
      <xdr:colOff>127000</xdr:colOff>
      <xdr:row>39</xdr:row>
      <xdr:rowOff>73478</xdr:rowOff>
    </xdr:to>
    <xdr:sp macro="" fLocksText="0">
      <xdr:nvSpPr>
        <xdr:cNvPr id="96" name="円/楕円 95"/>
        <xdr:cNvSpPr/>
      </xdr:nvSpPr>
      <xdr:spPr>
        <a:xfrm>
          <a:off x="1400175" y="665797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381000</xdr:colOff>
      <xdr:row>37</xdr:row>
      <xdr:rowOff>85725</xdr:rowOff>
    </xdr:from>
    <xdr:ext cx="762000" cy="257175"/>
    <xdr:sp macro="">
      <xdr:nvSpPr>
        <xdr:cNvPr id="97" name="テキスト ボックス 96"/>
        <xdr:cNvSpPr txBox="1"/>
      </xdr:nvSpPr>
      <xdr:spPr>
        <a:xfrm>
          <a:off x="1066800" y="64293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1.06</a:t>
          </a:r>
          <a:endParaRPr altLang="en-US" lang="ja-JP"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fLocksText="0">
      <xdr:nvSpPr>
        <xdr:cNvPr id="98" name="正方形/長方形 97"/>
        <xdr:cNvSpPr/>
      </xdr:nvSpPr>
      <xdr:spPr>
        <a:xfrm>
          <a:off x="762000" y="8829675"/>
          <a:ext cx="5076825" cy="3143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財政構造の弾力性</a:t>
          </a:r>
        </a:p>
      </xdr:txBody>
    </xdr:sp>
    <xdr:clientData/>
  </xdr:twoCellAnchor>
  <xdr:oneCellAnchor>
    <xdr:from>
      <xdr:col>2</xdr:col>
      <xdr:colOff>314325</xdr:colOff>
      <xdr:row>53</xdr:row>
      <xdr:rowOff>104775</xdr:rowOff>
    </xdr:from>
    <xdr:ext cx="1438275" cy="304800"/>
    <xdr:sp macro="">
      <xdr:nvSpPr>
        <xdr:cNvPr id="99" name="テキスト ボックス 98"/>
        <xdr:cNvSpPr txBox="1"/>
      </xdr:nvSpPr>
      <xdr:spPr>
        <a:xfrm>
          <a:off x="1685925" y="9191625"/>
          <a:ext cx="1438275"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lstStyle/>
        <a:p>
          <a:pPr algn="ctr"/>
          <a:r>
            <a:rPr altLang="en-US" lang="ja-JP" sz="1300" b="1">
              <a:latin typeface="ＭＳ Ｐゴシック"/>
            </a:rPr>
            <a:t>経常収支比率</a:t>
          </a:r>
        </a:p>
      </xdr:txBody>
    </xdr:sp>
    <xdr:clientData/>
  </xdr:oneCellAnchor>
  <xdr:oneCellAnchor>
    <xdr:from>
      <xdr:col>4</xdr:col>
      <xdr:colOff>514350</xdr:colOff>
      <xdr:row>53</xdr:row>
      <xdr:rowOff>76200</xdr:rowOff>
    </xdr:from>
    <xdr:ext cx="1647825" cy="361950"/>
    <xdr:sp macro="">
      <xdr:nvSpPr>
        <xdr:cNvPr id="100" name="テキスト ボックス 99"/>
        <xdr:cNvSpPr txBox="1"/>
      </xdr:nvSpPr>
      <xdr:spPr>
        <a:xfrm>
          <a:off x="3257550" y="9163050"/>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lstStyle/>
        <a:p>
          <a:pPr algn="l"/>
          <a:r>
            <a:rPr altLang="ja-JP" lang="en-US" sz="1600" b="1">
              <a:solidFill>
                <a:srgbClr val="FF0000"/>
              </a:solidFill>
              <a:latin typeface="ＭＳ Ｐゴシック"/>
            </a:rPr>
            <a:t>[93.7%]</a:t>
          </a:r>
          <a:r>
            <a:rPr altLang="en-US" lang="ja-JP"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fLocksText="0">
      <xdr:nvSpPr>
        <xdr:cNvPr id="101" name="正方形/長方形 100"/>
        <xdr:cNvSpPr/>
      </xdr:nvSpPr>
      <xdr:spPr>
        <a:xfrm>
          <a:off x="5905500" y="90773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fLocksText="0">
      <xdr:nvSpPr>
        <xdr:cNvPr id="102" name="正方形/長方形 101"/>
        <xdr:cNvSpPr/>
      </xdr:nvSpPr>
      <xdr:spPr>
        <a:xfrm>
          <a:off x="5905500" y="92678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66/87</a:t>
          </a:r>
          <a:endParaRPr altLang="en-US" lang="ja-JP"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fLocksText="0">
      <xdr:nvSpPr>
        <xdr:cNvPr id="103" name="正方形/長方形 102"/>
        <xdr:cNvSpPr/>
      </xdr:nvSpPr>
      <xdr:spPr>
        <a:xfrm>
          <a:off x="7553325" y="90773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fLocksText="0">
      <xdr:nvSpPr>
        <xdr:cNvPr id="104" name="正方形/長方形 103"/>
        <xdr:cNvSpPr/>
      </xdr:nvSpPr>
      <xdr:spPr>
        <a:xfrm>
          <a:off x="7553325" y="92678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91.3</a:t>
          </a:r>
          <a:endParaRPr altLang="en-US" lang="ja-JP"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fLocksText="0">
      <xdr:nvSpPr>
        <xdr:cNvPr id="105" name="正方形/長方形 104"/>
        <xdr:cNvSpPr/>
      </xdr:nvSpPr>
      <xdr:spPr>
        <a:xfrm>
          <a:off x="9020175" y="90773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fLocksText="0">
      <xdr:nvSpPr>
        <xdr:cNvPr id="106" name="正方形/長方形 105"/>
        <xdr:cNvSpPr/>
      </xdr:nvSpPr>
      <xdr:spPr>
        <a:xfrm>
          <a:off x="9020175" y="92678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90.7</a:t>
          </a:r>
          <a:endParaRPr altLang="en-US" lang="ja-JP"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fLocksText="0">
      <xdr:nvSpPr>
        <xdr:cNvPr id="107" name="正方形/長方形 106"/>
        <xdr:cNvSpPr/>
      </xdr:nvSpPr>
      <xdr:spPr>
        <a:xfrm>
          <a:off x="762000" y="9591675"/>
          <a:ext cx="5076825" cy="2409825"/>
        </a:xfrm>
        <a:prstGeom prst="rect"/>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fLocksText="0">
      <xdr:nvSpPr>
        <xdr:cNvPr id="108" name="正方形/長方形 107"/>
        <xdr:cNvSpPr/>
      </xdr:nvSpPr>
      <xdr:spPr>
        <a:xfrm>
          <a:off x="6029325" y="9591675"/>
          <a:ext cx="6038850" cy="24098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fLocksText="0">
      <xdr:nvSpPr>
        <xdr:cNvPr id="109" name="正方形/長方形 108"/>
        <xdr:cNvSpPr/>
      </xdr:nvSpPr>
      <xdr:spPr>
        <a:xfrm>
          <a:off x="6029325" y="9591675"/>
          <a:ext cx="3810000"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fLocksText="0">
      <xdr:nvSpPr>
        <xdr:cNvPr id="110" name="テキスト ボックス 109"/>
        <xdr:cNvSpPr txBox="1"/>
      </xdr:nvSpPr>
      <xdr:spPr>
        <a:xfrm>
          <a:off x="6162675" y="9906000"/>
          <a:ext cx="5772150" cy="2028825"/>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baseline="0">
              <a:solidFill>
                <a:schemeClr val="tx1"/>
              </a:solidFill>
              <a:latin typeface="+mn-lt"/>
              <a:ea typeface="+mn-ea"/>
              <a:cs typeface="+mn-cs"/>
            </a:rPr>
            <a:t>　</a:t>
          </a:r>
          <a:r>
            <a:rPr altLang="ja-JP" lang="ja-JP" sz="1100" b="0" i="0">
              <a:solidFill>
                <a:schemeClr val="tx1"/>
              </a:solidFill>
              <a:latin typeface="+mn-lt"/>
              <a:ea typeface="+mn-ea"/>
              <a:cs typeface="+mn-cs"/>
            </a:rPr>
            <a:t>歳入については，市税や税連動交付金の増により全体としては経常一般財源等が約</a:t>
          </a:r>
          <a:r>
            <a:rPr altLang="ja-JP" lang="en-US" sz="1100" b="0" i="0">
              <a:solidFill>
                <a:schemeClr val="tx1"/>
              </a:solidFill>
              <a:latin typeface="+mn-lt"/>
              <a:ea typeface="+mn-ea"/>
              <a:cs typeface="+mn-cs"/>
            </a:rPr>
            <a:t>6</a:t>
          </a:r>
          <a:r>
            <a:rPr altLang="ja-JP" lang="ja-JP" sz="1100" b="0" i="0">
              <a:solidFill>
                <a:schemeClr val="tx1"/>
              </a:solidFill>
              <a:latin typeface="+mn-lt"/>
              <a:ea typeface="+mn-ea"/>
              <a:cs typeface="+mn-cs"/>
            </a:rPr>
            <a:t>億</a:t>
          </a:r>
          <a:r>
            <a:rPr altLang="ja-JP" lang="en-US" sz="1100" b="0" i="0">
              <a:solidFill>
                <a:schemeClr val="tx1"/>
              </a:solidFill>
              <a:latin typeface="+mn-lt"/>
              <a:ea typeface="+mn-ea"/>
              <a:cs typeface="+mn-cs"/>
            </a:rPr>
            <a:t>2,200</a:t>
          </a:r>
          <a:r>
            <a:rPr altLang="ja-JP" lang="ja-JP" sz="1100" b="0" i="0">
              <a:solidFill>
                <a:schemeClr val="tx1"/>
              </a:solidFill>
              <a:latin typeface="+mn-lt"/>
              <a:ea typeface="+mn-ea"/>
              <a:cs typeface="+mn-cs"/>
            </a:rPr>
            <a:t>万円の増となった。歳出については，公債費が減少したものの，</a:t>
          </a:r>
          <a:r>
            <a:rPr altLang="en-US" lang="ja-JP" sz="1100" b="0" i="0">
              <a:solidFill>
                <a:schemeClr val="tx1"/>
              </a:solidFill>
              <a:latin typeface="+mn-lt"/>
              <a:ea typeface="+mn-ea"/>
              <a:cs typeface="+mn-cs"/>
            </a:rPr>
            <a:t>物件費</a:t>
          </a:r>
          <a:r>
            <a:rPr altLang="ja-JP" lang="ja-JP" sz="1100" b="0" i="0">
              <a:solidFill>
                <a:schemeClr val="tx1"/>
              </a:solidFill>
              <a:latin typeface="+mn-lt"/>
              <a:ea typeface="+mn-ea"/>
              <a:cs typeface="+mn-cs"/>
            </a:rPr>
            <a:t>や扶助費が増加したことにより経常経費充当一般財源が約</a:t>
          </a:r>
          <a:r>
            <a:rPr altLang="ja-JP" lang="en-US" sz="1100" b="0" i="0">
              <a:solidFill>
                <a:schemeClr val="tx1"/>
              </a:solidFill>
              <a:latin typeface="+mn-lt"/>
              <a:ea typeface="+mn-ea"/>
              <a:cs typeface="+mn-cs"/>
            </a:rPr>
            <a:t>5</a:t>
          </a:r>
          <a:r>
            <a:rPr altLang="ja-JP" lang="ja-JP" sz="1100" b="0" i="0">
              <a:solidFill>
                <a:schemeClr val="tx1"/>
              </a:solidFill>
              <a:latin typeface="+mn-lt"/>
              <a:ea typeface="+mn-ea"/>
              <a:cs typeface="+mn-cs"/>
            </a:rPr>
            <a:t>億</a:t>
          </a:r>
          <a:r>
            <a:rPr altLang="ja-JP" lang="en-US" sz="1100" b="0" i="0">
              <a:solidFill>
                <a:schemeClr val="tx1"/>
              </a:solidFill>
              <a:latin typeface="+mn-lt"/>
              <a:ea typeface="+mn-ea"/>
              <a:cs typeface="+mn-cs"/>
            </a:rPr>
            <a:t>5,000</a:t>
          </a:r>
          <a:r>
            <a:rPr altLang="ja-JP" lang="ja-JP" sz="1100" b="0" i="0">
              <a:solidFill>
                <a:schemeClr val="tx1"/>
              </a:solidFill>
              <a:latin typeface="+mn-lt"/>
              <a:ea typeface="+mn-ea"/>
              <a:cs typeface="+mn-cs"/>
            </a:rPr>
            <a:t>万円の増となった。</a:t>
          </a:r>
          <a:r>
            <a:rPr altLang="en-US" lang="ja-JP" sz="1100" b="0" i="0">
              <a:solidFill>
                <a:schemeClr val="tx1"/>
              </a:solidFill>
              <a:latin typeface="+mn-lt"/>
              <a:ea typeface="+mn-ea"/>
              <a:cs typeface="+mn-cs"/>
            </a:rPr>
            <a:t>また，臨時財政対策債約</a:t>
          </a:r>
          <a:r>
            <a:rPr altLang="ja-JP" lang="en-US" sz="1100" b="0" i="0">
              <a:solidFill>
                <a:schemeClr val="tx1"/>
              </a:solidFill>
              <a:latin typeface="+mn-lt"/>
              <a:ea typeface="+mn-ea"/>
              <a:cs typeface="+mn-cs"/>
            </a:rPr>
            <a:t>4</a:t>
          </a:r>
          <a:r>
            <a:rPr altLang="en-US" lang="ja-JP" sz="1100" b="0" i="0">
              <a:solidFill>
                <a:schemeClr val="tx1"/>
              </a:solidFill>
              <a:latin typeface="+mn-lt"/>
              <a:ea typeface="+mn-ea"/>
              <a:cs typeface="+mn-cs"/>
            </a:rPr>
            <a:t>億</a:t>
          </a:r>
          <a:r>
            <a:rPr altLang="ja-JP" lang="en-US" sz="1100" b="0" i="0">
              <a:solidFill>
                <a:schemeClr val="tx1"/>
              </a:solidFill>
              <a:latin typeface="+mn-lt"/>
              <a:ea typeface="+mn-ea"/>
              <a:cs typeface="+mn-cs"/>
            </a:rPr>
            <a:t>3,800</a:t>
          </a:r>
          <a:r>
            <a:rPr altLang="en-US" lang="ja-JP" sz="1100" b="0" i="0">
              <a:solidFill>
                <a:schemeClr val="tx1"/>
              </a:solidFill>
              <a:latin typeface="+mn-lt"/>
              <a:ea typeface="+mn-ea"/>
              <a:cs typeface="+mn-cs"/>
            </a:rPr>
            <a:t>万円の借入れを行っている。</a:t>
          </a:r>
          <a:r>
            <a:rPr altLang="ja-JP" lang="ja-JP" sz="1100" b="0" i="0">
              <a:solidFill>
                <a:schemeClr val="tx1"/>
              </a:solidFill>
              <a:latin typeface="+mn-lt"/>
              <a:ea typeface="+mn-ea"/>
              <a:cs typeface="+mn-cs"/>
            </a:rPr>
            <a:t>経常収支比率は，前年度と比較して</a:t>
          </a:r>
          <a:r>
            <a:rPr altLang="ja-JP" lang="en-US" sz="1100" b="0" i="0">
              <a:solidFill>
                <a:schemeClr val="tx1"/>
              </a:solidFill>
              <a:latin typeface="+mn-lt"/>
              <a:ea typeface="+mn-ea"/>
              <a:cs typeface="+mn-cs"/>
            </a:rPr>
            <a:t>2.0</a:t>
          </a:r>
          <a:r>
            <a:rPr altLang="ja-JP" lang="ja-JP" sz="1100" b="0" i="0">
              <a:solidFill>
                <a:schemeClr val="tx1"/>
              </a:solidFill>
              <a:latin typeface="+mn-lt"/>
              <a:ea typeface="+mn-ea"/>
              <a:cs typeface="+mn-cs"/>
            </a:rPr>
            <a:t>ポイント改善した。</a:t>
          </a:r>
          <a:r>
            <a:rPr altLang="en-US" lang="ja-JP" sz="1100" b="0" i="0">
              <a:solidFill>
                <a:schemeClr val="tx1"/>
              </a:solidFill>
              <a:latin typeface="+mn-lt"/>
              <a:ea typeface="+mn-ea"/>
              <a:cs typeface="+mn-cs"/>
            </a:rPr>
            <a:t>近年の傾向としては経常収支比率は改善傾向にある。</a:t>
          </a:r>
          <a:endParaRPr altLang="ja-JP" lang="ja-JP" sz="1400">
            <a:solidFill>
              <a:schemeClr val="tx1"/>
            </a:solidFill>
          </a:endParaRPr>
        </a:p>
      </xdr:txBody>
    </xdr:sp>
    <xdr:clientData/>
  </xdr:twoCellAnchor>
  <xdr:oneCellAnchor>
    <xdr:from>
      <xdr:col>1</xdr:col>
      <xdr:colOff>38100</xdr:colOff>
      <xdr:row>54</xdr:row>
      <xdr:rowOff>142875</xdr:rowOff>
    </xdr:from>
    <xdr:ext cx="295275" cy="228600"/>
    <xdr:sp macro="">
      <xdr:nvSpPr>
        <xdr:cNvPr id="111" name="テキスト ボックス 110"/>
        <xdr:cNvSpPr txBox="1"/>
      </xdr:nvSpPr>
      <xdr:spPr>
        <a:xfrm>
          <a:off x="723900" y="940117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28575</xdr:rowOff>
    </xdr:from>
    <xdr:ext cx="762000" cy="257175"/>
    <xdr:sp macro="">
      <xdr:nvSpPr>
        <xdr:cNvPr id="113" name="テキスト ボックス 112"/>
        <xdr:cNvSpPr txBox="1"/>
      </xdr:nvSpPr>
      <xdr:spPr>
        <a:xfrm>
          <a:off x="0" y="11858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120.0</a:t>
          </a:r>
          <a:endParaRPr altLang="en-US" lang="ja-JP"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57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57150</xdr:rowOff>
    </xdr:from>
    <xdr:ext cx="762000" cy="257175"/>
    <xdr:sp macro="">
      <xdr:nvSpPr>
        <xdr:cNvPr id="115" name="テキスト ボックス 114"/>
        <xdr:cNvSpPr txBox="1"/>
      </xdr:nvSpPr>
      <xdr:spPr>
        <a:xfrm>
          <a:off x="0" y="113728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110.0</a:t>
          </a:r>
          <a:endParaRPr altLang="en-US" lang="ja-JP"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94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95250</xdr:rowOff>
    </xdr:from>
    <xdr:ext cx="762000" cy="257175"/>
    <xdr:sp macro="">
      <xdr:nvSpPr>
        <xdr:cNvPr id="117" name="テキスト ボックス 116"/>
        <xdr:cNvSpPr txBox="1"/>
      </xdr:nvSpPr>
      <xdr:spPr>
        <a:xfrm>
          <a:off x="0" y="10896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100.0</a:t>
          </a:r>
          <a:endParaRPr altLang="en-US" lang="ja-JP"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123825</xdr:rowOff>
    </xdr:from>
    <xdr:ext cx="762000" cy="257175"/>
    <xdr:sp macro="">
      <xdr:nvSpPr>
        <xdr:cNvPr id="119" name="テキスト ボックス 118"/>
        <xdr:cNvSpPr txBox="1"/>
      </xdr:nvSpPr>
      <xdr:spPr>
        <a:xfrm>
          <a:off x="0" y="10410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90.0</a:t>
          </a:r>
          <a:endParaRPr altLang="en-US" lang="ja-JP"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679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152400</xdr:rowOff>
    </xdr:from>
    <xdr:ext cx="762000" cy="257175"/>
    <xdr:sp macro="">
      <xdr:nvSpPr>
        <xdr:cNvPr id="121" name="テキスト ボックス 120"/>
        <xdr:cNvSpPr txBox="1"/>
      </xdr:nvSpPr>
      <xdr:spPr>
        <a:xfrm>
          <a:off x="0" y="99250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80.0</a:t>
          </a:r>
          <a:endParaRPr altLang="en-US" lang="ja-JP"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916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19050</xdr:rowOff>
    </xdr:from>
    <xdr:ext cx="762000" cy="257175"/>
    <xdr:sp macro="">
      <xdr:nvSpPr>
        <xdr:cNvPr id="123" name="テキスト ボックス 122"/>
        <xdr:cNvSpPr txBox="1"/>
      </xdr:nvSpPr>
      <xdr:spPr>
        <a:xfrm>
          <a:off x="0" y="94488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70.0</a:t>
          </a:r>
          <a:endParaRPr altLang="en-US" lang="ja-JP"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fLocksText="0">
      <xdr:nvSpPr>
        <xdr:cNvPr id="124" name="財政構造の弾力性グラフ枠"/>
        <xdr:cNvSpPr/>
      </xdr:nvSpPr>
      <xdr:spPr>
        <a:xfrm>
          <a:off x="762000" y="9591675"/>
          <a:ext cx="5076825" cy="2409825"/>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7</xdr:col>
      <xdr:colOff>152400</xdr:colOff>
      <xdr:row>58</xdr:row>
      <xdr:rowOff>127000</xdr:rowOff>
    </xdr:from>
    <xdr:to>
      <xdr:col>7</xdr:col>
      <xdr:colOff>152400</xdr:colOff>
      <xdr:row>65</xdr:row>
      <xdr:rowOff>128524</xdr:rowOff>
    </xdr:to>
    <xdr:cxnSp macro="">
      <xdr:nvCxnSpPr>
        <xdr:cNvPr id="125" name="直線コネクタ 124"/>
        <xdr:cNvCxnSpPr/>
      </xdr:nvCxnSpPr>
      <xdr:spPr>
        <a:xfrm flipV="1">
          <a:off x="4953000" y="10067925"/>
          <a:ext cx="0" cy="120015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65</xdr:row>
      <xdr:rowOff>104775</xdr:rowOff>
    </xdr:from>
    <xdr:ext cx="762000" cy="257175"/>
    <xdr:sp macro="">
      <xdr:nvSpPr>
        <xdr:cNvPr id="126" name="財政構造の弾力性最小値テキスト"/>
        <xdr:cNvSpPr txBox="1"/>
      </xdr:nvSpPr>
      <xdr:spPr>
        <a:xfrm>
          <a:off x="5038725" y="11249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104.9</a:t>
          </a:r>
          <a:endParaRPr altLang="en-US" lang="ja-JP" sz="1000" b="1">
            <a:latin typeface="ＭＳ Ｐゴシック"/>
          </a:endParaRPr>
        </a:p>
      </xdr:txBody>
    </xdr:sp>
    <xdr:clientData/>
  </xdr:oneCellAnchor>
  <xdr:twoCellAnchor>
    <xdr:from>
      <xdr:col>7</xdr:col>
      <xdr:colOff>63500</xdr:colOff>
      <xdr:row>65</xdr:row>
      <xdr:rowOff>128524</xdr:rowOff>
    </xdr:from>
    <xdr:to>
      <xdr:col>7</xdr:col>
      <xdr:colOff>241300</xdr:colOff>
      <xdr:row>65</xdr:row>
      <xdr:rowOff>128524</xdr:rowOff>
    </xdr:to>
    <xdr:cxnSp macro="">
      <xdr:nvCxnSpPr>
        <xdr:cNvPr id="127" name="直線コネクタ 126"/>
        <xdr:cNvCxnSpPr/>
      </xdr:nvCxnSpPr>
      <xdr:spPr>
        <a:xfrm>
          <a:off x="4867275" y="11268075"/>
          <a:ext cx="171450"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57</xdr:row>
      <xdr:rowOff>38100</xdr:rowOff>
    </xdr:from>
    <xdr:ext cx="762000" cy="257175"/>
    <xdr:sp macro="">
      <xdr:nvSpPr>
        <xdr:cNvPr id="128" name="財政構造の弾力性最大値テキスト"/>
        <xdr:cNvSpPr txBox="1"/>
      </xdr:nvSpPr>
      <xdr:spPr>
        <a:xfrm>
          <a:off x="5038725" y="98107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80.0</a:t>
          </a:r>
          <a:endParaRPr altLang="en-US" lang="ja-JP"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29" name="直線コネクタ 128"/>
        <xdr:cNvCxnSpPr/>
      </xdr:nvCxnSpPr>
      <xdr:spPr>
        <a:xfrm>
          <a:off x="4867275" y="10067925"/>
          <a:ext cx="171450"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102362</xdr:rowOff>
    </xdr:from>
    <xdr:to>
      <xdr:col>7</xdr:col>
      <xdr:colOff>152400</xdr:colOff>
      <xdr:row>63</xdr:row>
      <xdr:rowOff>27432</xdr:rowOff>
    </xdr:to>
    <xdr:cxnSp macro="">
      <xdr:nvCxnSpPr>
        <xdr:cNvPr id="130" name="直線コネクタ 129"/>
        <xdr:cNvCxnSpPr/>
      </xdr:nvCxnSpPr>
      <xdr:spPr>
        <a:xfrm flipV="1">
          <a:off x="4114800" y="10734675"/>
          <a:ext cx="838200"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60</xdr:row>
      <xdr:rowOff>95250</xdr:rowOff>
    </xdr:from>
    <xdr:ext cx="762000" cy="257175"/>
    <xdr:sp macro="">
      <xdr:nvSpPr>
        <xdr:cNvPr id="131" name="財政構造の弾力性平均値テキスト"/>
        <xdr:cNvSpPr txBox="1"/>
      </xdr:nvSpPr>
      <xdr:spPr>
        <a:xfrm>
          <a:off x="5038725" y="1038225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90.8</a:t>
          </a:r>
          <a:endParaRPr altLang="en-US" lang="ja-JP" sz="1000" b="1">
            <a:solidFill>
              <a:srgbClr val="000080"/>
            </a:solidFill>
            <a:latin typeface="ＭＳ Ｐゴシック"/>
          </a:endParaRPr>
        </a:p>
      </xdr:txBody>
    </xdr:sp>
    <xdr:clientData/>
  </xdr:oneCellAnchor>
  <xdr:twoCellAnchor>
    <xdr:from>
      <xdr:col>7</xdr:col>
      <xdr:colOff>101600</xdr:colOff>
      <xdr:row>61</xdr:row>
      <xdr:rowOff>83058</xdr:rowOff>
    </xdr:from>
    <xdr:to>
      <xdr:col>7</xdr:col>
      <xdr:colOff>203200</xdr:colOff>
      <xdr:row>62</xdr:row>
      <xdr:rowOff>13208</xdr:rowOff>
    </xdr:to>
    <xdr:sp macro="" fLocksText="0">
      <xdr:nvSpPr>
        <xdr:cNvPr id="132" name="フローチャート : 判断 131"/>
        <xdr:cNvSpPr/>
      </xdr:nvSpPr>
      <xdr:spPr>
        <a:xfrm>
          <a:off x="4905375" y="10544175"/>
          <a:ext cx="95250"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4</xdr:col>
      <xdr:colOff>482600</xdr:colOff>
      <xdr:row>63</xdr:row>
      <xdr:rowOff>27432</xdr:rowOff>
    </xdr:from>
    <xdr:to>
      <xdr:col>6</xdr:col>
      <xdr:colOff>0</xdr:colOff>
      <xdr:row>63</xdr:row>
      <xdr:rowOff>104648</xdr:rowOff>
    </xdr:to>
    <xdr:cxnSp macro="">
      <xdr:nvCxnSpPr>
        <xdr:cNvPr id="133" name="直線コネクタ 132"/>
        <xdr:cNvCxnSpPr/>
      </xdr:nvCxnSpPr>
      <xdr:spPr>
        <a:xfrm flipV="1">
          <a:off x="3228975" y="10829925"/>
          <a:ext cx="885825" cy="762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20320</xdr:rowOff>
    </xdr:from>
    <xdr:to>
      <xdr:col>6</xdr:col>
      <xdr:colOff>50800</xdr:colOff>
      <xdr:row>61</xdr:row>
      <xdr:rowOff>121920</xdr:rowOff>
    </xdr:to>
    <xdr:sp macro="" fLocksText="0">
      <xdr:nvSpPr>
        <xdr:cNvPr id="134" name="フローチャート : 判断 133"/>
        <xdr:cNvSpPr/>
      </xdr:nvSpPr>
      <xdr:spPr>
        <a:xfrm>
          <a:off x="4067175" y="10477500"/>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304800</xdr:colOff>
      <xdr:row>59</xdr:row>
      <xdr:rowOff>133350</xdr:rowOff>
    </xdr:from>
    <xdr:ext cx="733425" cy="257175"/>
    <xdr:sp macro="">
      <xdr:nvSpPr>
        <xdr:cNvPr id="135" name="テキスト ボックス 134"/>
        <xdr:cNvSpPr txBox="1"/>
      </xdr:nvSpPr>
      <xdr:spPr>
        <a:xfrm>
          <a:off x="3733800" y="102489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89.5</a:t>
          </a:r>
          <a:endParaRPr altLang="en-US" lang="ja-JP" sz="1000" b="1">
            <a:solidFill>
              <a:srgbClr val="000080"/>
            </a:solidFill>
            <a:latin typeface="ＭＳ Ｐゴシック"/>
          </a:endParaRPr>
        </a:p>
      </xdr:txBody>
    </xdr:sp>
    <xdr:clientData/>
  </xdr:oneCellAnchor>
  <xdr:twoCellAnchor>
    <xdr:from>
      <xdr:col>3</xdr:col>
      <xdr:colOff>279400</xdr:colOff>
      <xdr:row>63</xdr:row>
      <xdr:rowOff>104648</xdr:rowOff>
    </xdr:from>
    <xdr:to>
      <xdr:col>4</xdr:col>
      <xdr:colOff>482600</xdr:colOff>
      <xdr:row>64</xdr:row>
      <xdr:rowOff>29718</xdr:rowOff>
    </xdr:to>
    <xdr:cxnSp macro="">
      <xdr:nvCxnSpPr>
        <xdr:cNvPr id="136" name="直線コネクタ 135"/>
        <xdr:cNvCxnSpPr/>
      </xdr:nvCxnSpPr>
      <xdr:spPr>
        <a:xfrm flipV="1">
          <a:off x="2333625" y="10906125"/>
          <a:ext cx="895350"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58928</xdr:rowOff>
    </xdr:from>
    <xdr:to>
      <xdr:col>4</xdr:col>
      <xdr:colOff>533400</xdr:colOff>
      <xdr:row>61</xdr:row>
      <xdr:rowOff>160528</xdr:rowOff>
    </xdr:to>
    <xdr:sp macro="" fLocksText="0">
      <xdr:nvSpPr>
        <xdr:cNvPr id="137" name="フローチャート : 判断 136"/>
        <xdr:cNvSpPr/>
      </xdr:nvSpPr>
      <xdr:spPr>
        <a:xfrm>
          <a:off x="3171825" y="105156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4</xdr:col>
      <xdr:colOff>95250</xdr:colOff>
      <xdr:row>59</xdr:row>
      <xdr:rowOff>171450</xdr:rowOff>
    </xdr:from>
    <xdr:ext cx="762000" cy="257175"/>
    <xdr:sp macro="">
      <xdr:nvSpPr>
        <xdr:cNvPr id="138" name="テキスト ボックス 137"/>
        <xdr:cNvSpPr txBox="1"/>
      </xdr:nvSpPr>
      <xdr:spPr>
        <a:xfrm>
          <a:off x="2838450" y="102870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90.3</a:t>
          </a:r>
          <a:endParaRPr altLang="en-US" lang="ja-JP" sz="1000" b="1">
            <a:solidFill>
              <a:srgbClr val="000080"/>
            </a:solidFill>
            <a:latin typeface="ＭＳ Ｐゴシック"/>
          </a:endParaRPr>
        </a:p>
      </xdr:txBody>
    </xdr:sp>
    <xdr:clientData/>
  </xdr:oneCellAnchor>
  <xdr:twoCellAnchor>
    <xdr:from>
      <xdr:col>2</xdr:col>
      <xdr:colOff>76200</xdr:colOff>
      <xdr:row>64</xdr:row>
      <xdr:rowOff>29718</xdr:rowOff>
    </xdr:from>
    <xdr:to>
      <xdr:col>3</xdr:col>
      <xdr:colOff>279400</xdr:colOff>
      <xdr:row>64</xdr:row>
      <xdr:rowOff>135890</xdr:rowOff>
    </xdr:to>
    <xdr:cxnSp macro="">
      <xdr:nvCxnSpPr>
        <xdr:cNvPr id="139" name="直線コネクタ 138"/>
        <xdr:cNvCxnSpPr/>
      </xdr:nvCxnSpPr>
      <xdr:spPr>
        <a:xfrm flipV="1">
          <a:off x="1447800" y="11001375"/>
          <a:ext cx="885825" cy="1047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39624</xdr:rowOff>
    </xdr:from>
    <xdr:to>
      <xdr:col>3</xdr:col>
      <xdr:colOff>330200</xdr:colOff>
      <xdr:row>61</xdr:row>
      <xdr:rowOff>141224</xdr:rowOff>
    </xdr:to>
    <xdr:sp macro="" fLocksText="0">
      <xdr:nvSpPr>
        <xdr:cNvPr id="140" name="フローチャート : 判断 139"/>
        <xdr:cNvSpPr/>
      </xdr:nvSpPr>
      <xdr:spPr>
        <a:xfrm>
          <a:off x="2286000" y="104965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581025</xdr:colOff>
      <xdr:row>59</xdr:row>
      <xdr:rowOff>152400</xdr:rowOff>
    </xdr:from>
    <xdr:ext cx="762000" cy="257175"/>
    <xdr:sp macro="">
      <xdr:nvSpPr>
        <xdr:cNvPr id="141" name="テキスト ボックス 140"/>
        <xdr:cNvSpPr txBox="1"/>
      </xdr:nvSpPr>
      <xdr:spPr>
        <a:xfrm>
          <a:off x="1952625" y="102679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89.9</a:t>
          </a:r>
          <a:endParaRPr altLang="en-US" lang="ja-JP" sz="1000" b="1">
            <a:solidFill>
              <a:srgbClr val="000080"/>
            </a:solidFill>
            <a:latin typeface="ＭＳ Ｐゴシック"/>
          </a:endParaRPr>
        </a:p>
      </xdr:txBody>
    </xdr:sp>
    <xdr:clientData/>
  </xdr:oneCellAnchor>
  <xdr:twoCellAnchor>
    <xdr:from>
      <xdr:col>2</xdr:col>
      <xdr:colOff>25400</xdr:colOff>
      <xdr:row>61</xdr:row>
      <xdr:rowOff>112014</xdr:rowOff>
    </xdr:from>
    <xdr:to>
      <xdr:col>2</xdr:col>
      <xdr:colOff>127000</xdr:colOff>
      <xdr:row>62</xdr:row>
      <xdr:rowOff>42164</xdr:rowOff>
    </xdr:to>
    <xdr:sp macro="" fLocksText="0">
      <xdr:nvSpPr>
        <xdr:cNvPr id="142" name="フローチャート : 判断 141"/>
        <xdr:cNvSpPr/>
      </xdr:nvSpPr>
      <xdr:spPr>
        <a:xfrm>
          <a:off x="1400175" y="10572750"/>
          <a:ext cx="95250"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381000</xdr:colOff>
      <xdr:row>60</xdr:row>
      <xdr:rowOff>47625</xdr:rowOff>
    </xdr:from>
    <xdr:ext cx="762000" cy="257175"/>
    <xdr:sp macro="">
      <xdr:nvSpPr>
        <xdr:cNvPr id="143" name="テキスト ボックス 142"/>
        <xdr:cNvSpPr txBox="1"/>
      </xdr:nvSpPr>
      <xdr:spPr>
        <a:xfrm>
          <a:off x="1066800" y="10334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91.4</a:t>
          </a:r>
          <a:endParaRPr altLang="en-US" lang="ja-JP" sz="1000" b="1">
            <a:solidFill>
              <a:srgbClr val="000080"/>
            </a:solidFill>
            <a:latin typeface="ＭＳ Ｐゴシック"/>
          </a:endParaRPr>
        </a:p>
      </xdr:txBody>
    </xdr:sp>
    <xdr:clientData/>
  </xdr:oneCellAnchor>
  <xdr:oneCellAnchor>
    <xdr:from>
      <xdr:col>6</xdr:col>
      <xdr:colOff>619125</xdr:colOff>
      <xdr:row>69</xdr:row>
      <xdr:rowOff>171450</xdr:rowOff>
    </xdr:from>
    <xdr:ext cx="762000" cy="257175"/>
    <xdr:sp macro="">
      <xdr:nvSpPr>
        <xdr:cNvPr id="144" name="テキスト ボックス 143"/>
        <xdr:cNvSpPr txBox="1"/>
      </xdr:nvSpPr>
      <xdr:spPr>
        <a:xfrm>
          <a:off x="4733925"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5</xdr:col>
      <xdr:colOff>466725</xdr:colOff>
      <xdr:row>69</xdr:row>
      <xdr:rowOff>171450</xdr:rowOff>
    </xdr:from>
    <xdr:ext cx="762000" cy="257175"/>
    <xdr:sp macro="">
      <xdr:nvSpPr>
        <xdr:cNvPr id="145" name="テキスト ボックス 144"/>
        <xdr:cNvSpPr txBox="1"/>
      </xdr:nvSpPr>
      <xdr:spPr>
        <a:xfrm>
          <a:off x="3895725"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4</xdr:col>
      <xdr:colOff>266700</xdr:colOff>
      <xdr:row>69</xdr:row>
      <xdr:rowOff>171450</xdr:rowOff>
    </xdr:from>
    <xdr:ext cx="762000" cy="257175"/>
    <xdr:sp macro="">
      <xdr:nvSpPr>
        <xdr:cNvPr id="146" name="テキスト ボックス 145"/>
        <xdr:cNvSpPr txBox="1"/>
      </xdr:nvSpPr>
      <xdr:spPr>
        <a:xfrm>
          <a:off x="3009900"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3</xdr:col>
      <xdr:colOff>57150</xdr:colOff>
      <xdr:row>69</xdr:row>
      <xdr:rowOff>171450</xdr:rowOff>
    </xdr:from>
    <xdr:ext cx="762000" cy="257175"/>
    <xdr:sp macro="">
      <xdr:nvSpPr>
        <xdr:cNvPr id="147" name="テキスト ボックス 146"/>
        <xdr:cNvSpPr txBox="1"/>
      </xdr:nvSpPr>
      <xdr:spPr>
        <a:xfrm>
          <a:off x="2114550"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xdr:col>
      <xdr:colOff>542925</xdr:colOff>
      <xdr:row>69</xdr:row>
      <xdr:rowOff>171450</xdr:rowOff>
    </xdr:from>
    <xdr:ext cx="762000" cy="257175"/>
    <xdr:sp macro="">
      <xdr:nvSpPr>
        <xdr:cNvPr id="148" name="テキスト ボックス 147"/>
        <xdr:cNvSpPr txBox="1"/>
      </xdr:nvSpPr>
      <xdr:spPr>
        <a:xfrm>
          <a:off x="1228725"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7</xdr:col>
      <xdr:colOff>101600</xdr:colOff>
      <xdr:row>62</xdr:row>
      <xdr:rowOff>51562</xdr:rowOff>
    </xdr:from>
    <xdr:to>
      <xdr:col>7</xdr:col>
      <xdr:colOff>203200</xdr:colOff>
      <xdr:row>62</xdr:row>
      <xdr:rowOff>153162</xdr:rowOff>
    </xdr:to>
    <xdr:sp macro="" fLocksText="0">
      <xdr:nvSpPr>
        <xdr:cNvPr id="149" name="円/楕円 148"/>
        <xdr:cNvSpPr/>
      </xdr:nvSpPr>
      <xdr:spPr>
        <a:xfrm>
          <a:off x="4905375" y="1067752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7</xdr:col>
      <xdr:colOff>238125</xdr:colOff>
      <xdr:row>62</xdr:row>
      <xdr:rowOff>19050</xdr:rowOff>
    </xdr:from>
    <xdr:ext cx="762000" cy="257175"/>
    <xdr:sp macro="">
      <xdr:nvSpPr>
        <xdr:cNvPr id="150" name="財政構造の弾力性該当値テキスト"/>
        <xdr:cNvSpPr txBox="1"/>
      </xdr:nvSpPr>
      <xdr:spPr>
        <a:xfrm>
          <a:off x="5038725" y="106489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93.7</a:t>
          </a:r>
          <a:endParaRPr altLang="en-US" lang="ja-JP" sz="1000" b="1">
            <a:solidFill>
              <a:srgbClr val="FF0000"/>
            </a:solidFill>
            <a:latin typeface="ＭＳ Ｐゴシック"/>
          </a:endParaRPr>
        </a:p>
      </xdr:txBody>
    </xdr:sp>
    <xdr:clientData/>
  </xdr:oneCellAnchor>
  <xdr:twoCellAnchor>
    <xdr:from>
      <xdr:col>5</xdr:col>
      <xdr:colOff>635000</xdr:colOff>
      <xdr:row>62</xdr:row>
      <xdr:rowOff>148082</xdr:rowOff>
    </xdr:from>
    <xdr:to>
      <xdr:col>6</xdr:col>
      <xdr:colOff>50800</xdr:colOff>
      <xdr:row>63</xdr:row>
      <xdr:rowOff>78232</xdr:rowOff>
    </xdr:to>
    <xdr:sp macro="" fLocksText="0">
      <xdr:nvSpPr>
        <xdr:cNvPr id="151" name="円/楕円 150"/>
        <xdr:cNvSpPr/>
      </xdr:nvSpPr>
      <xdr:spPr>
        <a:xfrm>
          <a:off x="4067175" y="10782300"/>
          <a:ext cx="95250"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304800</xdr:colOff>
      <xdr:row>63</xdr:row>
      <xdr:rowOff>66675</xdr:rowOff>
    </xdr:from>
    <xdr:ext cx="733425" cy="257175"/>
    <xdr:sp macro="">
      <xdr:nvSpPr>
        <xdr:cNvPr id="152" name="テキスト ボックス 151"/>
        <xdr:cNvSpPr txBox="1"/>
      </xdr:nvSpPr>
      <xdr:spPr>
        <a:xfrm>
          <a:off x="3733800" y="1086802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95.7</a:t>
          </a:r>
          <a:endParaRPr altLang="en-US" lang="ja-JP" sz="1000" b="1">
            <a:solidFill>
              <a:srgbClr val="FF0000"/>
            </a:solidFill>
            <a:latin typeface="ＭＳ Ｐゴシック"/>
          </a:endParaRPr>
        </a:p>
      </xdr:txBody>
    </xdr:sp>
    <xdr:clientData/>
  </xdr:oneCellAnchor>
  <xdr:twoCellAnchor>
    <xdr:from>
      <xdr:col>4</xdr:col>
      <xdr:colOff>431800</xdr:colOff>
      <xdr:row>63</xdr:row>
      <xdr:rowOff>53848</xdr:rowOff>
    </xdr:from>
    <xdr:to>
      <xdr:col>4</xdr:col>
      <xdr:colOff>533400</xdr:colOff>
      <xdr:row>63</xdr:row>
      <xdr:rowOff>155448</xdr:rowOff>
    </xdr:to>
    <xdr:sp macro="" fLocksText="0">
      <xdr:nvSpPr>
        <xdr:cNvPr id="153" name="円/楕円 152"/>
        <xdr:cNvSpPr/>
      </xdr:nvSpPr>
      <xdr:spPr>
        <a:xfrm>
          <a:off x="3171825" y="108585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4</xdr:col>
      <xdr:colOff>95250</xdr:colOff>
      <xdr:row>63</xdr:row>
      <xdr:rowOff>142875</xdr:rowOff>
    </xdr:from>
    <xdr:ext cx="762000" cy="257175"/>
    <xdr:sp macro="">
      <xdr:nvSpPr>
        <xdr:cNvPr id="154" name="テキスト ボックス 153"/>
        <xdr:cNvSpPr txBox="1"/>
      </xdr:nvSpPr>
      <xdr:spPr>
        <a:xfrm>
          <a:off x="2838450" y="109442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97.3</a:t>
          </a:r>
          <a:endParaRPr altLang="en-US" lang="ja-JP" sz="1000" b="1">
            <a:solidFill>
              <a:srgbClr val="FF0000"/>
            </a:solidFill>
            <a:latin typeface="ＭＳ Ｐゴシック"/>
          </a:endParaRPr>
        </a:p>
      </xdr:txBody>
    </xdr:sp>
    <xdr:clientData/>
  </xdr:oneCellAnchor>
  <xdr:twoCellAnchor>
    <xdr:from>
      <xdr:col>3</xdr:col>
      <xdr:colOff>228600</xdr:colOff>
      <xdr:row>63</xdr:row>
      <xdr:rowOff>150368</xdr:rowOff>
    </xdr:from>
    <xdr:to>
      <xdr:col>3</xdr:col>
      <xdr:colOff>330200</xdr:colOff>
      <xdr:row>64</xdr:row>
      <xdr:rowOff>80518</xdr:rowOff>
    </xdr:to>
    <xdr:sp macro="" fLocksText="0">
      <xdr:nvSpPr>
        <xdr:cNvPr id="155" name="円/楕円 154"/>
        <xdr:cNvSpPr/>
      </xdr:nvSpPr>
      <xdr:spPr>
        <a:xfrm>
          <a:off x="2286000" y="109537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581025</xdr:colOff>
      <xdr:row>64</xdr:row>
      <xdr:rowOff>66675</xdr:rowOff>
    </xdr:from>
    <xdr:ext cx="762000" cy="257175"/>
    <xdr:sp macro="">
      <xdr:nvSpPr>
        <xdr:cNvPr id="156" name="テキスト ボックス 155"/>
        <xdr:cNvSpPr txBox="1"/>
      </xdr:nvSpPr>
      <xdr:spPr>
        <a:xfrm>
          <a:off x="1952625" y="110394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99.3</a:t>
          </a:r>
          <a:endParaRPr altLang="en-US" lang="ja-JP" sz="1000" b="1">
            <a:solidFill>
              <a:srgbClr val="FF0000"/>
            </a:solidFill>
            <a:latin typeface="ＭＳ Ｐゴシック"/>
          </a:endParaRPr>
        </a:p>
      </xdr:txBody>
    </xdr:sp>
    <xdr:clientData/>
  </xdr:oneCellAnchor>
  <xdr:twoCellAnchor>
    <xdr:from>
      <xdr:col>2</xdr:col>
      <xdr:colOff>25400</xdr:colOff>
      <xdr:row>64</xdr:row>
      <xdr:rowOff>85090</xdr:rowOff>
    </xdr:from>
    <xdr:to>
      <xdr:col>2</xdr:col>
      <xdr:colOff>127000</xdr:colOff>
      <xdr:row>65</xdr:row>
      <xdr:rowOff>15240</xdr:rowOff>
    </xdr:to>
    <xdr:sp macro="" fLocksText="0">
      <xdr:nvSpPr>
        <xdr:cNvPr id="157" name="円/楕円 156"/>
        <xdr:cNvSpPr/>
      </xdr:nvSpPr>
      <xdr:spPr>
        <a:xfrm>
          <a:off x="1400175" y="1105852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381000</xdr:colOff>
      <xdr:row>65</xdr:row>
      <xdr:rowOff>0</xdr:rowOff>
    </xdr:from>
    <xdr:ext cx="762000" cy="257175"/>
    <xdr:sp macro="">
      <xdr:nvSpPr>
        <xdr:cNvPr id="158" name="テキスト ボックス 157"/>
        <xdr:cNvSpPr txBox="1"/>
      </xdr:nvSpPr>
      <xdr:spPr>
        <a:xfrm>
          <a:off x="1066800" y="111442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101.5</a:t>
          </a:r>
          <a:endParaRPr altLang="en-US" lang="ja-JP"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fLocksText="0">
      <xdr:nvSpPr>
        <xdr:cNvPr id="159" name="正方形/長方形 158"/>
        <xdr:cNvSpPr/>
      </xdr:nvSpPr>
      <xdr:spPr>
        <a:xfrm>
          <a:off x="762000" y="12639675"/>
          <a:ext cx="5076825" cy="3143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人件費・物件費等の状況</a:t>
          </a:r>
        </a:p>
      </xdr:txBody>
    </xdr:sp>
    <xdr:clientData/>
  </xdr:twoCellAnchor>
  <xdr:oneCellAnchor>
    <xdr:from>
      <xdr:col>1</xdr:col>
      <xdr:colOff>114300</xdr:colOff>
      <xdr:row>75</xdr:row>
      <xdr:rowOff>142875</xdr:rowOff>
    </xdr:from>
    <xdr:ext cx="3219450" cy="304800"/>
    <xdr:sp macro="">
      <xdr:nvSpPr>
        <xdr:cNvPr id="160" name="テキスト ボックス 159"/>
        <xdr:cNvSpPr txBox="1"/>
      </xdr:nvSpPr>
      <xdr:spPr>
        <a:xfrm>
          <a:off x="800100" y="13001625"/>
          <a:ext cx="3219450"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lstStyle/>
        <a:p>
          <a:pPr algn="ctr"/>
          <a:r>
            <a:rPr altLang="en-US" lang="ja-JP" sz="1300" b="1">
              <a:latin typeface="ＭＳ Ｐゴシック"/>
            </a:rPr>
            <a:t>人口</a:t>
          </a:r>
          <a:r>
            <a:rPr altLang="ja-JP" lang="en-US" sz="1300" b="1">
              <a:latin typeface="ＭＳ Ｐゴシック"/>
            </a:rPr>
            <a:t>1</a:t>
          </a:r>
          <a:r>
            <a:rPr altLang="en-US" lang="ja-JP" sz="1300" b="1">
              <a:latin typeface="ＭＳ Ｐゴシック"/>
            </a:rPr>
            <a:t>人当たり人件費・物件費等決算額</a:t>
          </a:r>
        </a:p>
      </xdr:txBody>
    </xdr:sp>
    <xdr:clientData/>
  </xdr:oneCellAnchor>
  <xdr:oneCellAnchor>
    <xdr:from>
      <xdr:col>6</xdr:col>
      <xdr:colOff>28575</xdr:colOff>
      <xdr:row>75</xdr:row>
      <xdr:rowOff>114300</xdr:rowOff>
    </xdr:from>
    <xdr:ext cx="1647825" cy="361950"/>
    <xdr:sp macro="">
      <xdr:nvSpPr>
        <xdr:cNvPr id="161" name="テキスト ボックス 160"/>
        <xdr:cNvSpPr txBox="1"/>
      </xdr:nvSpPr>
      <xdr:spPr>
        <a:xfrm>
          <a:off x="4143375" y="12973050"/>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lstStyle/>
        <a:p>
          <a:pPr algn="l"/>
          <a:r>
            <a:rPr altLang="ja-JP" lang="en-US" sz="1600" b="1">
              <a:solidFill>
                <a:srgbClr val="FF0000"/>
              </a:solidFill>
              <a:latin typeface="ＭＳ Ｐゴシック"/>
            </a:rPr>
            <a:t>[116,080</a:t>
          </a:r>
          <a:r>
            <a:rPr altLang="en-US" lang="ja-JP" sz="1600" b="1">
              <a:solidFill>
                <a:srgbClr val="FF0000"/>
              </a:solidFill>
              <a:latin typeface="ＭＳ Ｐゴシック"/>
            </a:rPr>
            <a:t>円</a:t>
          </a:r>
          <a:r>
            <a:rPr altLang="ja-JP" lang="en-US" sz="1600" b="1">
              <a:solidFill>
                <a:srgbClr val="FF0000"/>
              </a:solidFill>
              <a:latin typeface="ＭＳ Ｐゴシック"/>
            </a:rPr>
            <a:t>]</a:t>
          </a:r>
          <a:r>
            <a:rPr altLang="en-US" lang="ja-JP"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fLocksText="0">
      <xdr:nvSpPr>
        <xdr:cNvPr id="162" name="正方形/長方形 161"/>
        <xdr:cNvSpPr/>
      </xdr:nvSpPr>
      <xdr:spPr>
        <a:xfrm>
          <a:off x="5905500" y="128873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fLocksText="0">
      <xdr:nvSpPr>
        <xdr:cNvPr id="163" name="正方形/長方形 162"/>
        <xdr:cNvSpPr/>
      </xdr:nvSpPr>
      <xdr:spPr>
        <a:xfrm>
          <a:off x="5905500" y="130778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62/87</a:t>
          </a:r>
          <a:endParaRPr altLang="en-US" lang="ja-JP"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fLocksText="0">
      <xdr:nvSpPr>
        <xdr:cNvPr id="164" name="正方形/長方形 163"/>
        <xdr:cNvSpPr/>
      </xdr:nvSpPr>
      <xdr:spPr>
        <a:xfrm>
          <a:off x="7553325" y="128873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fLocksText="0">
      <xdr:nvSpPr>
        <xdr:cNvPr id="165" name="正方形/長方形 164"/>
        <xdr:cNvSpPr/>
      </xdr:nvSpPr>
      <xdr:spPr>
        <a:xfrm>
          <a:off x="7553325" y="130778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119,984</a:t>
          </a:r>
          <a:endParaRPr altLang="en-US" lang="ja-JP"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fLocksText="0">
      <xdr:nvSpPr>
        <xdr:cNvPr id="166" name="正方形/長方形 165"/>
        <xdr:cNvSpPr/>
      </xdr:nvSpPr>
      <xdr:spPr>
        <a:xfrm>
          <a:off x="9020175" y="128873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fLocksText="0">
      <xdr:nvSpPr>
        <xdr:cNvPr id="167" name="正方形/長方形 166"/>
        <xdr:cNvSpPr/>
      </xdr:nvSpPr>
      <xdr:spPr>
        <a:xfrm>
          <a:off x="9020175" y="130778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119,306</a:t>
          </a:r>
          <a:endParaRPr altLang="en-US" lang="ja-JP"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fLocksText="0">
      <xdr:nvSpPr>
        <xdr:cNvPr id="168" name="正方形/長方形 167"/>
        <xdr:cNvSpPr/>
      </xdr:nvSpPr>
      <xdr:spPr>
        <a:xfrm>
          <a:off x="762000" y="13401675"/>
          <a:ext cx="5076825" cy="2409825"/>
        </a:xfrm>
        <a:prstGeom prst="rect"/>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fLocksText="0">
      <xdr:nvSpPr>
        <xdr:cNvPr id="169" name="正方形/長方形 168"/>
        <xdr:cNvSpPr/>
      </xdr:nvSpPr>
      <xdr:spPr>
        <a:xfrm>
          <a:off x="6029325" y="13401675"/>
          <a:ext cx="6038850" cy="24098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fLocksText="0">
      <xdr:nvSpPr>
        <xdr:cNvPr id="170" name="正方形/長方形 169"/>
        <xdr:cNvSpPr/>
      </xdr:nvSpPr>
      <xdr:spPr>
        <a:xfrm>
          <a:off x="6029325" y="13401675"/>
          <a:ext cx="3810000"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人口</a:t>
          </a:r>
          <a:r>
            <a:rPr altLang="ja-JP" lang="en-US" sz="1100" b="1" i="1">
              <a:solidFill>
                <a:srgbClr val="FF0000"/>
              </a:solidFill>
              <a:latin typeface="ＭＳ Ｐゴシック"/>
            </a:rPr>
            <a:t>1</a:t>
          </a:r>
          <a:r>
            <a:rPr altLang="en-US" lang="ja-JP"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fLocksText="0">
      <xdr:nvSpPr>
        <xdr:cNvPr id="171" name="テキスト ボックス 170"/>
        <xdr:cNvSpPr txBox="1"/>
      </xdr:nvSpPr>
      <xdr:spPr>
        <a:xfrm>
          <a:off x="6162675" y="13716000"/>
          <a:ext cx="5772150" cy="2028825"/>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en-US" lang="ja-JP" sz="1100" b="0" i="0" baseline="0">
              <a:solidFill>
                <a:srgbClr val="FF0000"/>
              </a:solidFill>
              <a:latin typeface="+mn-lt"/>
              <a:ea typeface="+mn-ea"/>
              <a:cs typeface="+mn-cs"/>
            </a:rPr>
            <a:t>　</a:t>
          </a:r>
          <a:r>
            <a:rPr altLang="ja-JP" lang="ja-JP" sz="1100" b="0" i="0">
              <a:solidFill>
                <a:schemeClr val="tx1"/>
              </a:solidFill>
              <a:latin typeface="+mn-lt"/>
              <a:ea typeface="+mn-ea"/>
              <a:cs typeface="+mn-cs"/>
            </a:rPr>
            <a:t>人件費については，定年退職者等の減少による退職金の減や</a:t>
          </a:r>
          <a:r>
            <a:rPr altLang="en-US" lang="ja-JP" sz="1100" b="0" i="0">
              <a:solidFill>
                <a:schemeClr val="tx1"/>
              </a:solidFill>
              <a:latin typeface="+mn-lt"/>
              <a:ea typeface="+mn-ea"/>
              <a:cs typeface="+mn-cs"/>
            </a:rPr>
            <a:t>嘱託職員数の減による嘱託報酬の減等</a:t>
          </a:r>
          <a:r>
            <a:rPr altLang="ja-JP" lang="ja-JP" sz="1100" b="0" i="0">
              <a:solidFill>
                <a:schemeClr val="tx1"/>
              </a:solidFill>
              <a:latin typeface="+mn-lt"/>
              <a:ea typeface="+mn-ea"/>
              <a:cs typeface="+mn-cs"/>
            </a:rPr>
            <a:t>により前年度比で減少している。物件費については，</a:t>
          </a:r>
          <a:r>
            <a:rPr altLang="en-US" lang="ja-JP" sz="1100" b="0" i="0">
              <a:solidFill>
                <a:schemeClr val="tx1"/>
              </a:solidFill>
              <a:latin typeface="+mn-lt"/>
              <a:ea typeface="+mn-ea"/>
              <a:cs typeface="+mn-cs"/>
            </a:rPr>
            <a:t>新内部事務系システム運用委託料の</a:t>
          </a:r>
          <a:r>
            <a:rPr altLang="ja-JP" lang="ja-JP" sz="1100" b="0" i="0">
              <a:solidFill>
                <a:schemeClr val="tx1"/>
              </a:solidFill>
              <a:latin typeface="+mn-lt"/>
              <a:ea typeface="+mn-ea"/>
              <a:cs typeface="+mn-cs"/>
            </a:rPr>
            <a:t>増等により前年度比で</a:t>
          </a:r>
          <a:r>
            <a:rPr altLang="en-US" lang="ja-JP" sz="1100" b="0" i="0">
              <a:solidFill>
                <a:schemeClr val="tx1"/>
              </a:solidFill>
              <a:latin typeface="+mn-lt"/>
              <a:ea typeface="+mn-ea"/>
              <a:cs typeface="+mn-cs"/>
            </a:rPr>
            <a:t>増加している</a:t>
          </a:r>
          <a:r>
            <a:rPr altLang="ja-JP" lang="ja-JP" sz="1100" b="0" i="0">
              <a:solidFill>
                <a:schemeClr val="tx1"/>
              </a:solidFill>
              <a:latin typeface="+mn-lt"/>
              <a:ea typeface="+mn-ea"/>
              <a:cs typeface="+mn-cs"/>
            </a:rPr>
            <a:t>。類似団体の平均を上回っている状況にあるため，今後事務事業の見直しや，アウトソーシングの活用などを一層推進し，人件費及び物件費等の抑制を図っていく。</a:t>
          </a:r>
          <a:endParaRPr altLang="ja-JP" lang="ja-JP" sz="1400">
            <a:solidFill>
              <a:schemeClr val="tx1"/>
            </a:solidFill>
          </a:endParaRPr>
        </a:p>
      </xdr:txBody>
    </xdr:sp>
    <xdr:clientData/>
  </xdr:twoCellAnchor>
  <xdr:oneCellAnchor>
    <xdr:from>
      <xdr:col>1</xdr:col>
      <xdr:colOff>38100</xdr:colOff>
      <xdr:row>77</xdr:row>
      <xdr:rowOff>9525</xdr:rowOff>
    </xdr:from>
    <xdr:ext cx="352425" cy="228600"/>
    <xdr:sp macro="">
      <xdr:nvSpPr>
        <xdr:cNvPr id="172" name="テキスト ボックス 171"/>
        <xdr:cNvSpPr txBox="1"/>
      </xdr:nvSpPr>
      <xdr:spPr>
        <a:xfrm>
          <a:off x="723900" y="13211175"/>
          <a:ext cx="35242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r>
            <a:rPr altLang="en-US" lang="ja-JP" sz="800">
              <a:latin typeface="ＭＳ Ｐゴシック"/>
            </a:rPr>
            <a:t>円</a:t>
          </a:r>
          <a:r>
            <a:rPr altLang="ja-JP" lang="en-US" sz="800">
              <a:latin typeface="ＭＳ Ｐゴシック"/>
            </a:rPr>
            <a:t>)</a:t>
          </a:r>
          <a:endParaRPr altLang="en-US" lang="ja-JP"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66675</xdr:rowOff>
    </xdr:from>
    <xdr:ext cx="762000" cy="257175"/>
    <xdr:sp macro="">
      <xdr:nvSpPr>
        <xdr:cNvPr id="174" name="テキスト ボックス 173"/>
        <xdr:cNvSpPr txBox="1"/>
      </xdr:nvSpPr>
      <xdr:spPr>
        <a:xfrm>
          <a:off x="0" y="15668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180,000</a:t>
          </a:r>
          <a:endParaRPr altLang="en-US" lang="ja-JP"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86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66675</xdr:rowOff>
    </xdr:from>
    <xdr:ext cx="762000" cy="257175"/>
    <xdr:sp macro="">
      <xdr:nvSpPr>
        <xdr:cNvPr id="176" name="テキスト ボックス 175"/>
        <xdr:cNvSpPr txBox="1"/>
      </xdr:nvSpPr>
      <xdr:spPr>
        <a:xfrm>
          <a:off x="0" y="153257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160,000</a:t>
          </a:r>
          <a:endParaRPr altLang="en-US" lang="ja-JP"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57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66675</xdr:rowOff>
    </xdr:from>
    <xdr:ext cx="762000" cy="257175"/>
    <xdr:sp macro="">
      <xdr:nvSpPr>
        <xdr:cNvPr id="178" name="テキスト ボックス 177"/>
        <xdr:cNvSpPr txBox="1"/>
      </xdr:nvSpPr>
      <xdr:spPr>
        <a:xfrm>
          <a:off x="0" y="14982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140,000</a:t>
          </a:r>
          <a:endParaRPr altLang="en-US" lang="ja-JP"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3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57150</xdr:rowOff>
    </xdr:from>
    <xdr:ext cx="762000" cy="257175"/>
    <xdr:sp macro="">
      <xdr:nvSpPr>
        <xdr:cNvPr id="180" name="テキスト ボックス 179"/>
        <xdr:cNvSpPr txBox="1"/>
      </xdr:nvSpPr>
      <xdr:spPr>
        <a:xfrm>
          <a:off x="0" y="14630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120,000</a:t>
          </a:r>
          <a:endParaRPr altLang="en-US" lang="ja-JP"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03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57150</xdr:rowOff>
    </xdr:from>
    <xdr:ext cx="762000" cy="257175"/>
    <xdr:sp macro="">
      <xdr:nvSpPr>
        <xdr:cNvPr id="182" name="テキスト ボックス 181"/>
        <xdr:cNvSpPr txBox="1"/>
      </xdr:nvSpPr>
      <xdr:spPr>
        <a:xfrm>
          <a:off x="0" y="14287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100,000</a:t>
          </a:r>
          <a:endParaRPr altLang="en-US" lang="ja-JP"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4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57150</xdr:rowOff>
    </xdr:from>
    <xdr:ext cx="762000" cy="257175"/>
    <xdr:sp macro="">
      <xdr:nvSpPr>
        <xdr:cNvPr id="184" name="テキスト ボックス 183"/>
        <xdr:cNvSpPr txBox="1"/>
      </xdr:nvSpPr>
      <xdr:spPr>
        <a:xfrm>
          <a:off x="0" y="13944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80,000</a:t>
          </a:r>
          <a:endParaRPr altLang="en-US" lang="ja-JP"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45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57150</xdr:rowOff>
    </xdr:from>
    <xdr:ext cx="762000" cy="257175"/>
    <xdr:sp macro="">
      <xdr:nvSpPr>
        <xdr:cNvPr id="186" name="テキスト ボックス 185"/>
        <xdr:cNvSpPr txBox="1"/>
      </xdr:nvSpPr>
      <xdr:spPr>
        <a:xfrm>
          <a:off x="0" y="136017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60,000</a:t>
          </a:r>
          <a:endParaRPr altLang="en-US" lang="ja-JP"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4016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57150</xdr:rowOff>
    </xdr:from>
    <xdr:ext cx="762000" cy="257175"/>
    <xdr:sp macro="">
      <xdr:nvSpPr>
        <xdr:cNvPr id="188" name="テキスト ボックス 187"/>
        <xdr:cNvSpPr txBox="1"/>
      </xdr:nvSpPr>
      <xdr:spPr>
        <a:xfrm>
          <a:off x="0" y="132588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40,000</a:t>
          </a:r>
          <a:endParaRPr altLang="en-US" lang="ja-JP"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fLocksText="0">
      <xdr:nvSpPr>
        <xdr:cNvPr id="189" name="人件費・物件費等の状況グラフ枠"/>
        <xdr:cNvSpPr/>
      </xdr:nvSpPr>
      <xdr:spPr>
        <a:xfrm>
          <a:off x="762000" y="13401675"/>
          <a:ext cx="5076825" cy="2409825"/>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7</xdr:col>
      <xdr:colOff>152400</xdr:colOff>
      <xdr:row>81</xdr:row>
      <xdr:rowOff>83448</xdr:rowOff>
    </xdr:from>
    <xdr:to>
      <xdr:col>7</xdr:col>
      <xdr:colOff>152400</xdr:colOff>
      <xdr:row>90</xdr:row>
      <xdr:rowOff>47816</xdr:rowOff>
    </xdr:to>
    <xdr:cxnSp macro="">
      <xdr:nvCxnSpPr>
        <xdr:cNvPr id="190" name="直線コネクタ 189"/>
        <xdr:cNvCxnSpPr/>
      </xdr:nvCxnSpPr>
      <xdr:spPr>
        <a:xfrm flipV="1">
          <a:off x="4953000" y="13973175"/>
          <a:ext cx="0" cy="150495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90</xdr:row>
      <xdr:rowOff>19050</xdr:rowOff>
    </xdr:from>
    <xdr:ext cx="762000" cy="257175"/>
    <xdr:sp macro="">
      <xdr:nvSpPr>
        <xdr:cNvPr id="191" name="人件費・物件費等の状況最小値テキスト"/>
        <xdr:cNvSpPr txBox="1"/>
      </xdr:nvSpPr>
      <xdr:spPr>
        <a:xfrm>
          <a:off x="5038725" y="15449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160,669</a:t>
          </a:r>
          <a:endParaRPr altLang="en-US" lang="ja-JP" sz="1000" b="1">
            <a:latin typeface="ＭＳ Ｐゴシック"/>
          </a:endParaRPr>
        </a:p>
      </xdr:txBody>
    </xdr:sp>
    <xdr:clientData/>
  </xdr:oneCellAnchor>
  <xdr:twoCellAnchor>
    <xdr:from>
      <xdr:col>7</xdr:col>
      <xdr:colOff>63500</xdr:colOff>
      <xdr:row>90</xdr:row>
      <xdr:rowOff>47816</xdr:rowOff>
    </xdr:from>
    <xdr:to>
      <xdr:col>7</xdr:col>
      <xdr:colOff>241300</xdr:colOff>
      <xdr:row>90</xdr:row>
      <xdr:rowOff>47816</xdr:rowOff>
    </xdr:to>
    <xdr:cxnSp macro="">
      <xdr:nvCxnSpPr>
        <xdr:cNvPr id="192" name="直線コネクタ 191"/>
        <xdr:cNvCxnSpPr/>
      </xdr:nvCxnSpPr>
      <xdr:spPr>
        <a:xfrm>
          <a:off x="4867275" y="15478125"/>
          <a:ext cx="171450"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79</xdr:row>
      <xdr:rowOff>171450</xdr:rowOff>
    </xdr:from>
    <xdr:ext cx="762000" cy="257175"/>
    <xdr:sp macro="">
      <xdr:nvSpPr>
        <xdr:cNvPr id="193" name="人件費・物件費等の状況最大値テキスト"/>
        <xdr:cNvSpPr txBox="1"/>
      </xdr:nvSpPr>
      <xdr:spPr>
        <a:xfrm>
          <a:off x="5038725" y="137160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73,210</a:t>
          </a:r>
          <a:endParaRPr altLang="en-US" lang="ja-JP" sz="1000" b="1">
            <a:latin typeface="ＭＳ Ｐゴシック"/>
          </a:endParaRPr>
        </a:p>
      </xdr:txBody>
    </xdr:sp>
    <xdr:clientData/>
  </xdr:oneCellAnchor>
  <xdr:twoCellAnchor>
    <xdr:from>
      <xdr:col>7</xdr:col>
      <xdr:colOff>63500</xdr:colOff>
      <xdr:row>81</xdr:row>
      <xdr:rowOff>83448</xdr:rowOff>
    </xdr:from>
    <xdr:to>
      <xdr:col>7</xdr:col>
      <xdr:colOff>241300</xdr:colOff>
      <xdr:row>81</xdr:row>
      <xdr:rowOff>83448</xdr:rowOff>
    </xdr:to>
    <xdr:cxnSp macro="">
      <xdr:nvCxnSpPr>
        <xdr:cNvPr id="194" name="直線コネクタ 193"/>
        <xdr:cNvCxnSpPr/>
      </xdr:nvCxnSpPr>
      <xdr:spPr>
        <a:xfrm>
          <a:off x="4867275" y="13973175"/>
          <a:ext cx="171450"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40903</xdr:rowOff>
    </xdr:from>
    <xdr:to>
      <xdr:col>7</xdr:col>
      <xdr:colOff>152400</xdr:colOff>
      <xdr:row>85</xdr:row>
      <xdr:rowOff>136544</xdr:rowOff>
    </xdr:to>
    <xdr:cxnSp macro="">
      <xdr:nvCxnSpPr>
        <xdr:cNvPr id="195" name="直線コネクタ 194"/>
        <xdr:cNvCxnSpPr/>
      </xdr:nvCxnSpPr>
      <xdr:spPr>
        <a:xfrm>
          <a:off x="4114800" y="14611350"/>
          <a:ext cx="838200"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238125</xdr:colOff>
      <xdr:row>83</xdr:row>
      <xdr:rowOff>142875</xdr:rowOff>
    </xdr:from>
    <xdr:ext cx="762000" cy="257175"/>
    <xdr:sp macro="">
      <xdr:nvSpPr>
        <xdr:cNvPr id="196" name="人件費・物件費等の状況平均値テキスト"/>
        <xdr:cNvSpPr txBox="1"/>
      </xdr:nvSpPr>
      <xdr:spPr>
        <a:xfrm>
          <a:off x="5038725" y="143732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108,563</a:t>
          </a:r>
          <a:endParaRPr altLang="en-US" lang="ja-JP" sz="1000" b="1">
            <a:solidFill>
              <a:srgbClr val="000080"/>
            </a:solidFill>
            <a:latin typeface="ＭＳ Ｐゴシック"/>
          </a:endParaRPr>
        </a:p>
      </xdr:txBody>
    </xdr:sp>
    <xdr:clientData/>
  </xdr:oneCellAnchor>
  <xdr:twoCellAnchor>
    <xdr:from>
      <xdr:col>7</xdr:col>
      <xdr:colOff>101600</xdr:colOff>
      <xdr:row>84</xdr:row>
      <xdr:rowOff>127633</xdr:rowOff>
    </xdr:from>
    <xdr:to>
      <xdr:col>7</xdr:col>
      <xdr:colOff>203200</xdr:colOff>
      <xdr:row>85</xdr:row>
      <xdr:rowOff>57783</xdr:rowOff>
    </xdr:to>
    <xdr:sp macro="" fLocksText="0">
      <xdr:nvSpPr>
        <xdr:cNvPr id="197" name="フローチャート : 判断 196"/>
        <xdr:cNvSpPr/>
      </xdr:nvSpPr>
      <xdr:spPr>
        <a:xfrm>
          <a:off x="4905375" y="14525625"/>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4</xdr:col>
      <xdr:colOff>482600</xdr:colOff>
      <xdr:row>85</xdr:row>
      <xdr:rowOff>40903</xdr:rowOff>
    </xdr:from>
    <xdr:to>
      <xdr:col>6</xdr:col>
      <xdr:colOff>0</xdr:colOff>
      <xdr:row>85</xdr:row>
      <xdr:rowOff>64618</xdr:rowOff>
    </xdr:to>
    <xdr:cxnSp macro="">
      <xdr:nvCxnSpPr>
        <xdr:cNvPr id="198" name="直線コネクタ 197"/>
        <xdr:cNvCxnSpPr/>
      </xdr:nvCxnSpPr>
      <xdr:spPr>
        <a:xfrm flipV="1">
          <a:off x="3228975" y="14611350"/>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56380</xdr:rowOff>
    </xdr:from>
    <xdr:to>
      <xdr:col>6</xdr:col>
      <xdr:colOff>50800</xdr:colOff>
      <xdr:row>84</xdr:row>
      <xdr:rowOff>157980</xdr:rowOff>
    </xdr:to>
    <xdr:sp macro="" fLocksText="0">
      <xdr:nvSpPr>
        <xdr:cNvPr id="199" name="フローチャート : 判断 198"/>
        <xdr:cNvSpPr/>
      </xdr:nvSpPr>
      <xdr:spPr>
        <a:xfrm>
          <a:off x="4067175" y="14458950"/>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304800</xdr:colOff>
      <xdr:row>82</xdr:row>
      <xdr:rowOff>171450</xdr:rowOff>
    </xdr:from>
    <xdr:ext cx="733425" cy="257175"/>
    <xdr:sp macro="">
      <xdr:nvSpPr>
        <xdr:cNvPr id="200" name="テキスト ボックス 199"/>
        <xdr:cNvSpPr txBox="1"/>
      </xdr:nvSpPr>
      <xdr:spPr>
        <a:xfrm>
          <a:off x="3733800" y="1423035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104,429</a:t>
          </a:r>
          <a:endParaRPr altLang="en-US" lang="ja-JP" sz="1000" b="1">
            <a:solidFill>
              <a:srgbClr val="000080"/>
            </a:solidFill>
            <a:latin typeface="ＭＳ Ｐゴシック"/>
          </a:endParaRPr>
        </a:p>
      </xdr:txBody>
    </xdr:sp>
    <xdr:clientData/>
  </xdr:oneCellAnchor>
  <xdr:twoCellAnchor>
    <xdr:from>
      <xdr:col>3</xdr:col>
      <xdr:colOff>279400</xdr:colOff>
      <xdr:row>85</xdr:row>
      <xdr:rowOff>64618</xdr:rowOff>
    </xdr:from>
    <xdr:to>
      <xdr:col>4</xdr:col>
      <xdr:colOff>482600</xdr:colOff>
      <xdr:row>86</xdr:row>
      <xdr:rowOff>38241</xdr:rowOff>
    </xdr:to>
    <xdr:cxnSp macro="">
      <xdr:nvCxnSpPr>
        <xdr:cNvPr id="201" name="直線コネクタ 200"/>
        <xdr:cNvCxnSpPr/>
      </xdr:nvCxnSpPr>
      <xdr:spPr>
        <a:xfrm flipV="1">
          <a:off x="2333625" y="14639925"/>
          <a:ext cx="895350" cy="1428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83905</xdr:rowOff>
    </xdr:from>
    <xdr:to>
      <xdr:col>4</xdr:col>
      <xdr:colOff>533400</xdr:colOff>
      <xdr:row>85</xdr:row>
      <xdr:rowOff>14055</xdr:rowOff>
    </xdr:to>
    <xdr:sp macro="" fLocksText="0">
      <xdr:nvSpPr>
        <xdr:cNvPr id="202" name="フローチャート : 判断 201"/>
        <xdr:cNvSpPr/>
      </xdr:nvSpPr>
      <xdr:spPr>
        <a:xfrm>
          <a:off x="3171825" y="144875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4</xdr:col>
      <xdr:colOff>95250</xdr:colOff>
      <xdr:row>83</xdr:row>
      <xdr:rowOff>28575</xdr:rowOff>
    </xdr:from>
    <xdr:ext cx="762000" cy="257175"/>
    <xdr:sp macro="">
      <xdr:nvSpPr>
        <xdr:cNvPr id="203" name="テキスト ボックス 202"/>
        <xdr:cNvSpPr txBox="1"/>
      </xdr:nvSpPr>
      <xdr:spPr>
        <a:xfrm>
          <a:off x="2838450" y="142589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106,026</a:t>
          </a:r>
          <a:endParaRPr altLang="en-US" lang="ja-JP" sz="1000" b="1">
            <a:solidFill>
              <a:srgbClr val="000080"/>
            </a:solidFill>
            <a:latin typeface="ＭＳ Ｐゴシック"/>
          </a:endParaRPr>
        </a:p>
      </xdr:txBody>
    </xdr:sp>
    <xdr:clientData/>
  </xdr:oneCellAnchor>
  <xdr:twoCellAnchor>
    <xdr:from>
      <xdr:col>2</xdr:col>
      <xdr:colOff>76200</xdr:colOff>
      <xdr:row>86</xdr:row>
      <xdr:rowOff>38241</xdr:rowOff>
    </xdr:from>
    <xdr:to>
      <xdr:col>3</xdr:col>
      <xdr:colOff>279400</xdr:colOff>
      <xdr:row>86</xdr:row>
      <xdr:rowOff>51392</xdr:rowOff>
    </xdr:to>
    <xdr:cxnSp macro="">
      <xdr:nvCxnSpPr>
        <xdr:cNvPr id="204" name="直線コネクタ 203"/>
        <xdr:cNvCxnSpPr/>
      </xdr:nvCxnSpPr>
      <xdr:spPr>
        <a:xfrm flipV="1">
          <a:off x="1447800" y="14782800"/>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138871</xdr:rowOff>
    </xdr:from>
    <xdr:to>
      <xdr:col>3</xdr:col>
      <xdr:colOff>330200</xdr:colOff>
      <xdr:row>85</xdr:row>
      <xdr:rowOff>69021</xdr:rowOff>
    </xdr:to>
    <xdr:sp macro="" fLocksText="0">
      <xdr:nvSpPr>
        <xdr:cNvPr id="205" name="フローチャート : 判断 204"/>
        <xdr:cNvSpPr/>
      </xdr:nvSpPr>
      <xdr:spPr>
        <a:xfrm>
          <a:off x="2286000" y="145446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581025</xdr:colOff>
      <xdr:row>83</xdr:row>
      <xdr:rowOff>76200</xdr:rowOff>
    </xdr:from>
    <xdr:ext cx="762000" cy="257175"/>
    <xdr:sp macro="">
      <xdr:nvSpPr>
        <xdr:cNvPr id="206" name="テキスト ボックス 205"/>
        <xdr:cNvSpPr txBox="1"/>
      </xdr:nvSpPr>
      <xdr:spPr>
        <a:xfrm>
          <a:off x="1952625" y="14306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109,215</a:t>
          </a:r>
          <a:endParaRPr altLang="en-US" lang="ja-JP" sz="1000" b="1">
            <a:solidFill>
              <a:srgbClr val="000080"/>
            </a:solidFill>
            <a:latin typeface="ＭＳ Ｐゴシック"/>
          </a:endParaRPr>
        </a:p>
      </xdr:txBody>
    </xdr:sp>
    <xdr:clientData/>
  </xdr:oneCellAnchor>
  <xdr:twoCellAnchor>
    <xdr:from>
      <xdr:col>2</xdr:col>
      <xdr:colOff>25400</xdr:colOff>
      <xdr:row>84</xdr:row>
      <xdr:rowOff>43695</xdr:rowOff>
    </xdr:from>
    <xdr:to>
      <xdr:col>2</xdr:col>
      <xdr:colOff>127000</xdr:colOff>
      <xdr:row>84</xdr:row>
      <xdr:rowOff>145295</xdr:rowOff>
    </xdr:to>
    <xdr:sp macro="" fLocksText="0">
      <xdr:nvSpPr>
        <xdr:cNvPr id="207" name="フローチャート : 判断 206"/>
        <xdr:cNvSpPr/>
      </xdr:nvSpPr>
      <xdr:spPr>
        <a:xfrm>
          <a:off x="1400175" y="14449425"/>
          <a:ext cx="95250"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381000</xdr:colOff>
      <xdr:row>82</xdr:row>
      <xdr:rowOff>152400</xdr:rowOff>
    </xdr:from>
    <xdr:ext cx="762000" cy="257175"/>
    <xdr:sp macro="">
      <xdr:nvSpPr>
        <xdr:cNvPr id="208" name="テキスト ボックス 207"/>
        <xdr:cNvSpPr txBox="1"/>
      </xdr:nvSpPr>
      <xdr:spPr>
        <a:xfrm>
          <a:off x="1066800" y="142113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103,693</a:t>
          </a:r>
          <a:endParaRPr altLang="en-US" lang="ja-JP" sz="1000" b="1">
            <a:solidFill>
              <a:srgbClr val="000080"/>
            </a:solidFill>
            <a:latin typeface="ＭＳ Ｐゴシック"/>
          </a:endParaRPr>
        </a:p>
      </xdr:txBody>
    </xdr:sp>
    <xdr:clientData/>
  </xdr:oneCellAnchor>
  <xdr:oneCellAnchor>
    <xdr:from>
      <xdr:col>6</xdr:col>
      <xdr:colOff>619125</xdr:colOff>
      <xdr:row>92</xdr:row>
      <xdr:rowOff>38100</xdr:rowOff>
    </xdr:from>
    <xdr:ext cx="762000" cy="257175"/>
    <xdr:sp macro="">
      <xdr:nvSpPr>
        <xdr:cNvPr id="209" name="テキスト ボックス 208"/>
        <xdr:cNvSpPr txBox="1"/>
      </xdr:nvSpPr>
      <xdr:spPr>
        <a:xfrm>
          <a:off x="4733925"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5</xdr:col>
      <xdr:colOff>466725</xdr:colOff>
      <xdr:row>92</xdr:row>
      <xdr:rowOff>38100</xdr:rowOff>
    </xdr:from>
    <xdr:ext cx="762000" cy="257175"/>
    <xdr:sp macro="">
      <xdr:nvSpPr>
        <xdr:cNvPr id="210" name="テキスト ボックス 209"/>
        <xdr:cNvSpPr txBox="1"/>
      </xdr:nvSpPr>
      <xdr:spPr>
        <a:xfrm>
          <a:off x="3895725"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4</xdr:col>
      <xdr:colOff>266700</xdr:colOff>
      <xdr:row>92</xdr:row>
      <xdr:rowOff>38100</xdr:rowOff>
    </xdr:from>
    <xdr:ext cx="762000" cy="257175"/>
    <xdr:sp macro="">
      <xdr:nvSpPr>
        <xdr:cNvPr id="211" name="テキスト ボックス 210"/>
        <xdr:cNvSpPr txBox="1"/>
      </xdr:nvSpPr>
      <xdr:spPr>
        <a:xfrm>
          <a:off x="3009900"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3</xdr:col>
      <xdr:colOff>57150</xdr:colOff>
      <xdr:row>92</xdr:row>
      <xdr:rowOff>38100</xdr:rowOff>
    </xdr:from>
    <xdr:ext cx="762000" cy="257175"/>
    <xdr:sp macro="">
      <xdr:nvSpPr>
        <xdr:cNvPr id="212" name="テキスト ボックス 211"/>
        <xdr:cNvSpPr txBox="1"/>
      </xdr:nvSpPr>
      <xdr:spPr>
        <a:xfrm>
          <a:off x="2114550"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xdr:col>
      <xdr:colOff>542925</xdr:colOff>
      <xdr:row>92</xdr:row>
      <xdr:rowOff>38100</xdr:rowOff>
    </xdr:from>
    <xdr:ext cx="762000" cy="257175"/>
    <xdr:sp macro="">
      <xdr:nvSpPr>
        <xdr:cNvPr id="213" name="テキスト ボックス 212"/>
        <xdr:cNvSpPr txBox="1"/>
      </xdr:nvSpPr>
      <xdr:spPr>
        <a:xfrm>
          <a:off x="1228725"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7</xdr:col>
      <xdr:colOff>101600</xdr:colOff>
      <xdr:row>85</xdr:row>
      <xdr:rowOff>85744</xdr:rowOff>
    </xdr:from>
    <xdr:to>
      <xdr:col>7</xdr:col>
      <xdr:colOff>203200</xdr:colOff>
      <xdr:row>86</xdr:row>
      <xdr:rowOff>15894</xdr:rowOff>
    </xdr:to>
    <xdr:sp macro="" fLocksText="0">
      <xdr:nvSpPr>
        <xdr:cNvPr id="214" name="円/楕円 213"/>
        <xdr:cNvSpPr/>
      </xdr:nvSpPr>
      <xdr:spPr>
        <a:xfrm>
          <a:off x="4905375" y="1465897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7</xdr:col>
      <xdr:colOff>238125</xdr:colOff>
      <xdr:row>85</xdr:row>
      <xdr:rowOff>57150</xdr:rowOff>
    </xdr:from>
    <xdr:ext cx="762000" cy="257175"/>
    <xdr:sp macro="">
      <xdr:nvSpPr>
        <xdr:cNvPr id="215" name="人件費・物件費等の状況該当値テキスト"/>
        <xdr:cNvSpPr txBox="1"/>
      </xdr:nvSpPr>
      <xdr:spPr>
        <a:xfrm>
          <a:off x="5038725" y="14630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116,080</a:t>
          </a:r>
          <a:endParaRPr altLang="en-US" lang="ja-JP" sz="1000" b="1">
            <a:solidFill>
              <a:srgbClr val="FF0000"/>
            </a:solidFill>
            <a:latin typeface="ＭＳ Ｐゴシック"/>
          </a:endParaRPr>
        </a:p>
      </xdr:txBody>
    </xdr:sp>
    <xdr:clientData/>
  </xdr:oneCellAnchor>
  <xdr:twoCellAnchor>
    <xdr:from>
      <xdr:col>5</xdr:col>
      <xdr:colOff>635000</xdr:colOff>
      <xdr:row>84</xdr:row>
      <xdr:rowOff>161553</xdr:rowOff>
    </xdr:from>
    <xdr:to>
      <xdr:col>6</xdr:col>
      <xdr:colOff>50800</xdr:colOff>
      <xdr:row>85</xdr:row>
      <xdr:rowOff>91703</xdr:rowOff>
    </xdr:to>
    <xdr:sp macro="" fLocksText="0">
      <xdr:nvSpPr>
        <xdr:cNvPr id="216" name="円/楕円 215"/>
        <xdr:cNvSpPr/>
      </xdr:nvSpPr>
      <xdr:spPr>
        <a:xfrm>
          <a:off x="4067175" y="1456372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304800</xdr:colOff>
      <xdr:row>85</xdr:row>
      <xdr:rowOff>76200</xdr:rowOff>
    </xdr:from>
    <xdr:ext cx="733425" cy="257175"/>
    <xdr:sp macro="">
      <xdr:nvSpPr>
        <xdr:cNvPr id="217" name="テキスト ボックス 216"/>
        <xdr:cNvSpPr txBox="1"/>
      </xdr:nvSpPr>
      <xdr:spPr>
        <a:xfrm>
          <a:off x="3733800" y="1464945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110,531</a:t>
          </a:r>
          <a:endParaRPr altLang="en-US" lang="ja-JP" sz="1000" b="1">
            <a:solidFill>
              <a:srgbClr val="FF0000"/>
            </a:solidFill>
            <a:latin typeface="ＭＳ Ｐゴシック"/>
          </a:endParaRPr>
        </a:p>
      </xdr:txBody>
    </xdr:sp>
    <xdr:clientData/>
  </xdr:oneCellAnchor>
  <xdr:twoCellAnchor>
    <xdr:from>
      <xdr:col>4</xdr:col>
      <xdr:colOff>431800</xdr:colOff>
      <xdr:row>85</xdr:row>
      <xdr:rowOff>13818</xdr:rowOff>
    </xdr:from>
    <xdr:to>
      <xdr:col>4</xdr:col>
      <xdr:colOff>533400</xdr:colOff>
      <xdr:row>85</xdr:row>
      <xdr:rowOff>115418</xdr:rowOff>
    </xdr:to>
    <xdr:sp macro="" fLocksText="0">
      <xdr:nvSpPr>
        <xdr:cNvPr id="218" name="円/楕円 217"/>
        <xdr:cNvSpPr/>
      </xdr:nvSpPr>
      <xdr:spPr>
        <a:xfrm>
          <a:off x="3171825" y="14582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4</xdr:col>
      <xdr:colOff>95250</xdr:colOff>
      <xdr:row>85</xdr:row>
      <xdr:rowOff>104775</xdr:rowOff>
    </xdr:from>
    <xdr:ext cx="762000" cy="257175"/>
    <xdr:sp macro="">
      <xdr:nvSpPr>
        <xdr:cNvPr id="219" name="テキスト ボックス 218"/>
        <xdr:cNvSpPr txBox="1"/>
      </xdr:nvSpPr>
      <xdr:spPr>
        <a:xfrm>
          <a:off x="2838450" y="14678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111,907</a:t>
          </a:r>
          <a:endParaRPr altLang="en-US" lang="ja-JP" sz="1000" b="1">
            <a:solidFill>
              <a:srgbClr val="FF0000"/>
            </a:solidFill>
            <a:latin typeface="ＭＳ Ｐゴシック"/>
          </a:endParaRPr>
        </a:p>
      </xdr:txBody>
    </xdr:sp>
    <xdr:clientData/>
  </xdr:oneCellAnchor>
  <xdr:twoCellAnchor>
    <xdr:from>
      <xdr:col>3</xdr:col>
      <xdr:colOff>228600</xdr:colOff>
      <xdr:row>85</xdr:row>
      <xdr:rowOff>158891</xdr:rowOff>
    </xdr:from>
    <xdr:to>
      <xdr:col>3</xdr:col>
      <xdr:colOff>330200</xdr:colOff>
      <xdr:row>86</xdr:row>
      <xdr:rowOff>89041</xdr:rowOff>
    </xdr:to>
    <xdr:sp macro="" fLocksText="0">
      <xdr:nvSpPr>
        <xdr:cNvPr id="220" name="円/楕円 219"/>
        <xdr:cNvSpPr/>
      </xdr:nvSpPr>
      <xdr:spPr>
        <a:xfrm>
          <a:off x="2286000" y="147351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581025</xdr:colOff>
      <xdr:row>86</xdr:row>
      <xdr:rowOff>76200</xdr:rowOff>
    </xdr:from>
    <xdr:ext cx="762000" cy="257175"/>
    <xdr:sp macro="">
      <xdr:nvSpPr>
        <xdr:cNvPr id="221" name="テキスト ボックス 220"/>
        <xdr:cNvSpPr txBox="1"/>
      </xdr:nvSpPr>
      <xdr:spPr>
        <a:xfrm>
          <a:off x="1952625" y="14820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120,324</a:t>
          </a:r>
          <a:endParaRPr altLang="en-US" lang="ja-JP" sz="1000" b="1">
            <a:solidFill>
              <a:srgbClr val="FF0000"/>
            </a:solidFill>
            <a:latin typeface="ＭＳ Ｐゴシック"/>
          </a:endParaRPr>
        </a:p>
      </xdr:txBody>
    </xdr:sp>
    <xdr:clientData/>
  </xdr:oneCellAnchor>
  <xdr:twoCellAnchor>
    <xdr:from>
      <xdr:col>2</xdr:col>
      <xdr:colOff>25400</xdr:colOff>
      <xdr:row>86</xdr:row>
      <xdr:rowOff>592</xdr:rowOff>
    </xdr:from>
    <xdr:to>
      <xdr:col>2</xdr:col>
      <xdr:colOff>127000</xdr:colOff>
      <xdr:row>86</xdr:row>
      <xdr:rowOff>102192</xdr:rowOff>
    </xdr:to>
    <xdr:sp macro="" fLocksText="0">
      <xdr:nvSpPr>
        <xdr:cNvPr id="222" name="円/楕円 221"/>
        <xdr:cNvSpPr/>
      </xdr:nvSpPr>
      <xdr:spPr>
        <a:xfrm>
          <a:off x="1400175" y="14744700"/>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381000</xdr:colOff>
      <xdr:row>86</xdr:row>
      <xdr:rowOff>85725</xdr:rowOff>
    </xdr:from>
    <xdr:ext cx="762000" cy="257175"/>
    <xdr:sp macro="">
      <xdr:nvSpPr>
        <xdr:cNvPr id="223" name="テキスト ボックス 222"/>
        <xdr:cNvSpPr txBox="1"/>
      </xdr:nvSpPr>
      <xdr:spPr>
        <a:xfrm>
          <a:off x="1066800" y="148304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121,087</a:t>
          </a:r>
          <a:endParaRPr altLang="en-US" lang="ja-JP"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fLocksText="0">
      <xdr:nvSpPr>
        <xdr:cNvPr id="224" name="正方形/長方形 223"/>
        <xdr:cNvSpPr/>
      </xdr:nvSpPr>
      <xdr:spPr>
        <a:xfrm>
          <a:off x="12830175" y="12639675"/>
          <a:ext cx="5076825" cy="3143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給与水準   （国との比較）</a:t>
          </a:r>
        </a:p>
      </xdr:txBody>
    </xdr:sp>
    <xdr:clientData/>
  </xdr:twoCellAnchor>
  <xdr:oneCellAnchor>
    <xdr:from>
      <xdr:col>19</xdr:col>
      <xdr:colOff>619125</xdr:colOff>
      <xdr:row>75</xdr:row>
      <xdr:rowOff>142875</xdr:rowOff>
    </xdr:from>
    <xdr:ext cx="1657350" cy="304800"/>
    <xdr:sp macro="">
      <xdr:nvSpPr>
        <xdr:cNvPr id="225" name="テキスト ボックス 224"/>
        <xdr:cNvSpPr txBox="1"/>
      </xdr:nvSpPr>
      <xdr:spPr>
        <a:xfrm>
          <a:off x="13649325" y="13001625"/>
          <a:ext cx="1657350"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lstStyle/>
        <a:p>
          <a:pPr algn="ctr"/>
          <a:r>
            <a:rPr altLang="en-US" lang="ja-JP" sz="1300" b="1">
              <a:latin typeface="ＭＳ Ｐゴシック"/>
            </a:rPr>
            <a:t>ラスパイレス指数</a:t>
          </a:r>
        </a:p>
      </xdr:txBody>
    </xdr:sp>
    <xdr:clientData/>
  </xdr:oneCellAnchor>
  <xdr:oneCellAnchor>
    <xdr:from>
      <xdr:col>22</xdr:col>
      <xdr:colOff>342900</xdr:colOff>
      <xdr:row>75</xdr:row>
      <xdr:rowOff>114300</xdr:rowOff>
    </xdr:from>
    <xdr:ext cx="1647825" cy="361950"/>
    <xdr:sp macro="">
      <xdr:nvSpPr>
        <xdr:cNvPr id="226" name="テキスト ボックス 225"/>
        <xdr:cNvSpPr txBox="1"/>
      </xdr:nvSpPr>
      <xdr:spPr>
        <a:xfrm>
          <a:off x="15430500" y="12973050"/>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lstStyle/>
        <a:p>
          <a:pPr algn="l"/>
          <a:r>
            <a:rPr altLang="ja-JP" lang="en-US" sz="1600" b="1">
              <a:solidFill>
                <a:srgbClr val="FF0000"/>
              </a:solidFill>
              <a:latin typeface="ＭＳ Ｐゴシック"/>
            </a:rPr>
            <a:t>[101.5]</a:t>
          </a:r>
          <a:r>
            <a:rPr altLang="en-US" lang="ja-JP"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fLocksText="0">
      <xdr:nvSpPr>
        <xdr:cNvPr id="227" name="正方形/長方形 226"/>
        <xdr:cNvSpPr/>
      </xdr:nvSpPr>
      <xdr:spPr>
        <a:xfrm>
          <a:off x="17973675" y="128873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fLocksText="0">
      <xdr:nvSpPr>
        <xdr:cNvPr id="228" name="正方形/長方形 227"/>
        <xdr:cNvSpPr/>
      </xdr:nvSpPr>
      <xdr:spPr>
        <a:xfrm>
          <a:off x="17973675" y="130778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77/87</a:t>
          </a:r>
          <a:endParaRPr altLang="en-US" lang="ja-JP"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fLocksText="0">
      <xdr:nvSpPr>
        <xdr:cNvPr id="229" name="正方形/長方形 228"/>
        <xdr:cNvSpPr/>
      </xdr:nvSpPr>
      <xdr:spPr>
        <a:xfrm>
          <a:off x="19621500" y="128873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fLocksText="0">
      <xdr:nvSpPr>
        <xdr:cNvPr id="230" name="正方形/長方形 229"/>
        <xdr:cNvSpPr/>
      </xdr:nvSpPr>
      <xdr:spPr>
        <a:xfrm>
          <a:off x="19621500" y="130778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98.7</a:t>
          </a:r>
          <a:endParaRPr altLang="en-US" lang="ja-JP"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fLocksText="0">
      <xdr:nvSpPr>
        <xdr:cNvPr id="231" name="正方形/長方形 230"/>
        <xdr:cNvSpPr/>
      </xdr:nvSpPr>
      <xdr:spPr>
        <a:xfrm>
          <a:off x="21078825" y="128873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fLocksText="0">
      <xdr:nvSpPr>
        <xdr:cNvPr id="232" name="正方形/長方形 231"/>
        <xdr:cNvSpPr/>
      </xdr:nvSpPr>
      <xdr:spPr>
        <a:xfrm>
          <a:off x="21078825" y="130778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95.8</a:t>
          </a:r>
          <a:endParaRPr altLang="en-US" lang="ja-JP"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fLocksText="0">
      <xdr:nvSpPr>
        <xdr:cNvPr id="233" name="正方形/長方形 232"/>
        <xdr:cNvSpPr/>
      </xdr:nvSpPr>
      <xdr:spPr>
        <a:xfrm>
          <a:off x="12830175" y="13401675"/>
          <a:ext cx="5076825" cy="2409825"/>
        </a:xfrm>
        <a:prstGeom prst="rect"/>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fLocksText="0">
      <xdr:nvSpPr>
        <xdr:cNvPr id="234" name="正方形/長方形 233"/>
        <xdr:cNvSpPr/>
      </xdr:nvSpPr>
      <xdr:spPr>
        <a:xfrm>
          <a:off x="18097500" y="13401675"/>
          <a:ext cx="6029325" cy="24098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fLocksText="0">
      <xdr:nvSpPr>
        <xdr:cNvPr id="235" name="正方形/長方形 234"/>
        <xdr:cNvSpPr/>
      </xdr:nvSpPr>
      <xdr:spPr>
        <a:xfrm>
          <a:off x="18097500" y="13401675"/>
          <a:ext cx="3810000"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fLocksText="0">
      <xdr:nvSpPr>
        <xdr:cNvPr id="236" name="テキスト ボックス 235"/>
        <xdr:cNvSpPr txBox="1"/>
      </xdr:nvSpPr>
      <xdr:spPr>
        <a:xfrm>
          <a:off x="18221325" y="13716000"/>
          <a:ext cx="5781675" cy="2028825"/>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en-US" lang="ja-JP" sz="1100" b="0" i="0">
              <a:solidFill>
                <a:schemeClr val="tx1"/>
              </a:solidFill>
              <a:latin typeface="+mn-lt"/>
              <a:ea typeface="+mn-ea"/>
              <a:cs typeface="+mn-cs"/>
            </a:rPr>
            <a:t>　</a:t>
          </a:r>
          <a:r>
            <a:rPr altLang="ja-JP" lang="ja-JP" sz="1100">
              <a:solidFill>
                <a:schemeClr val="tx1"/>
              </a:solidFill>
              <a:latin typeface="+mn-lt"/>
              <a:ea typeface="+mn-ea"/>
              <a:cs typeface="+mn-cs"/>
            </a:rPr>
            <a:t>平成</a:t>
          </a:r>
          <a:r>
            <a:rPr altLang="ja-JP" lang="en-US" sz="1100">
              <a:solidFill>
                <a:schemeClr val="tx1"/>
              </a:solidFill>
              <a:latin typeface="+mn-lt"/>
              <a:ea typeface="+mn-ea"/>
              <a:cs typeface="+mn-cs"/>
            </a:rPr>
            <a:t>23</a:t>
          </a:r>
          <a:r>
            <a:rPr altLang="ja-JP" lang="ja-JP" sz="1100">
              <a:solidFill>
                <a:schemeClr val="tx1"/>
              </a:solidFill>
              <a:latin typeface="+mn-lt"/>
              <a:ea typeface="+mn-ea"/>
              <a:cs typeface="+mn-cs"/>
            </a:rPr>
            <a:t>年</a:t>
          </a:r>
          <a:r>
            <a:rPr altLang="ja-JP" lang="en-US" sz="1100">
              <a:solidFill>
                <a:schemeClr val="tx1"/>
              </a:solidFill>
              <a:latin typeface="+mn-lt"/>
              <a:ea typeface="+mn-ea"/>
              <a:cs typeface="+mn-cs"/>
            </a:rPr>
            <a:t>4</a:t>
          </a:r>
          <a:r>
            <a:rPr altLang="ja-JP" lang="ja-JP" sz="1100">
              <a:solidFill>
                <a:schemeClr val="tx1"/>
              </a:solidFill>
              <a:latin typeface="+mn-lt"/>
              <a:ea typeface="+mn-ea"/>
              <a:cs typeface="+mn-cs"/>
            </a:rPr>
            <a:t>月に給与制度の見直しを行い，東京都に準拠した給料表に移行した結果，平成</a:t>
          </a:r>
          <a:r>
            <a:rPr altLang="ja-JP" lang="en-US" sz="1100">
              <a:solidFill>
                <a:schemeClr val="tx1"/>
              </a:solidFill>
              <a:latin typeface="+mn-lt"/>
              <a:ea typeface="+mn-ea"/>
              <a:cs typeface="+mn-cs"/>
            </a:rPr>
            <a:t>23</a:t>
          </a:r>
          <a:r>
            <a:rPr altLang="ja-JP" lang="ja-JP" sz="1100">
              <a:solidFill>
                <a:schemeClr val="tx1"/>
              </a:solidFill>
              <a:latin typeface="+mn-lt"/>
              <a:ea typeface="+mn-ea"/>
              <a:cs typeface="+mn-cs"/>
            </a:rPr>
            <a:t>年のラスパイレス指数は類似団体平均値とほぼ均衡する水準まで改善が図られていた。その後，東日本大震災への対応による国の給与削減措置の影響により，平成</a:t>
          </a:r>
          <a:r>
            <a:rPr altLang="ja-JP" lang="en-US" sz="1100">
              <a:solidFill>
                <a:schemeClr val="tx1"/>
              </a:solidFill>
              <a:latin typeface="+mn-lt"/>
              <a:ea typeface="+mn-ea"/>
              <a:cs typeface="+mn-cs"/>
            </a:rPr>
            <a:t>24</a:t>
          </a:r>
          <a:r>
            <a:rPr altLang="ja-JP" lang="ja-JP" sz="1100">
              <a:solidFill>
                <a:schemeClr val="tx1"/>
              </a:solidFill>
              <a:latin typeface="+mn-lt"/>
              <a:ea typeface="+mn-ea"/>
              <a:cs typeface="+mn-cs"/>
            </a:rPr>
            <a:t>年及び平成</a:t>
          </a:r>
          <a:r>
            <a:rPr altLang="ja-JP" lang="en-US" sz="1100">
              <a:solidFill>
                <a:schemeClr val="tx1"/>
              </a:solidFill>
              <a:latin typeface="+mn-lt"/>
              <a:ea typeface="+mn-ea"/>
              <a:cs typeface="+mn-cs"/>
            </a:rPr>
            <a:t>25</a:t>
          </a:r>
          <a:r>
            <a:rPr altLang="ja-JP" lang="ja-JP" sz="1100">
              <a:solidFill>
                <a:schemeClr val="tx1"/>
              </a:solidFill>
              <a:latin typeface="+mn-lt"/>
              <a:ea typeface="+mn-ea"/>
              <a:cs typeface="+mn-cs"/>
            </a:rPr>
            <a:t>年では数値が上昇したが，給与削減措置が終了したことで平成</a:t>
          </a:r>
          <a:r>
            <a:rPr altLang="ja-JP" lang="en-US" sz="1100">
              <a:solidFill>
                <a:schemeClr val="tx1"/>
              </a:solidFill>
              <a:latin typeface="+mn-lt"/>
              <a:ea typeface="+mn-ea"/>
              <a:cs typeface="+mn-cs"/>
            </a:rPr>
            <a:t>26</a:t>
          </a:r>
          <a:r>
            <a:rPr altLang="ja-JP" lang="ja-JP" sz="1100">
              <a:solidFill>
                <a:schemeClr val="tx1"/>
              </a:solidFill>
              <a:latin typeface="+mn-lt"/>
              <a:ea typeface="+mn-ea"/>
              <a:cs typeface="+mn-cs"/>
            </a:rPr>
            <a:t>年では</a:t>
          </a:r>
          <a:r>
            <a:rPr altLang="ja-JP" lang="en-US" sz="1100">
              <a:solidFill>
                <a:schemeClr val="tx1"/>
              </a:solidFill>
              <a:latin typeface="+mn-lt"/>
              <a:ea typeface="+mn-ea"/>
              <a:cs typeface="+mn-cs"/>
            </a:rPr>
            <a:t>101.8</a:t>
          </a:r>
          <a:r>
            <a:rPr altLang="ja-JP" lang="ja-JP" sz="1100">
              <a:solidFill>
                <a:schemeClr val="tx1"/>
              </a:solidFill>
              <a:latin typeface="+mn-lt"/>
              <a:ea typeface="+mn-ea"/>
              <a:cs typeface="+mn-cs"/>
            </a:rPr>
            <a:t>と類似団体平均値に近づく結果となった。また，平成</a:t>
          </a:r>
          <a:r>
            <a:rPr altLang="ja-JP" lang="en-US" sz="1100">
              <a:solidFill>
                <a:schemeClr val="tx1"/>
              </a:solidFill>
              <a:latin typeface="+mn-lt"/>
              <a:ea typeface="+mn-ea"/>
              <a:cs typeface="+mn-cs"/>
            </a:rPr>
            <a:t>27</a:t>
          </a:r>
          <a:r>
            <a:rPr altLang="ja-JP" lang="ja-JP" sz="1100">
              <a:solidFill>
                <a:schemeClr val="tx1"/>
              </a:solidFill>
              <a:latin typeface="+mn-lt"/>
              <a:ea typeface="+mn-ea"/>
              <a:cs typeface="+mn-cs"/>
            </a:rPr>
            <a:t>年度では，総合的見直しによる配分変更分に対する現給保障者割合が大きいため，</a:t>
          </a:r>
          <a:r>
            <a:rPr altLang="ja-JP" lang="en-US" sz="1100">
              <a:solidFill>
                <a:schemeClr val="tx1"/>
              </a:solidFill>
              <a:latin typeface="+mn-lt"/>
              <a:ea typeface="+mn-ea"/>
              <a:cs typeface="+mn-cs"/>
            </a:rPr>
            <a:t>101.5</a:t>
          </a:r>
          <a:r>
            <a:rPr altLang="ja-JP" lang="ja-JP" sz="1100">
              <a:solidFill>
                <a:schemeClr val="tx1"/>
              </a:solidFill>
              <a:latin typeface="+mn-lt"/>
              <a:ea typeface="+mn-ea"/>
              <a:cs typeface="+mn-cs"/>
            </a:rPr>
            <a:t>と更にラスパイレス指数が下がる結果となった。</a:t>
          </a:r>
          <a:endParaRPr altLang="ja-JP" lang="ja-JP" sz="1400">
            <a:solidFill>
              <a:srgbClr val="FF0000"/>
            </a:solidFill>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30175" y="15811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91</xdr:row>
      <xdr:rowOff>66675</xdr:rowOff>
    </xdr:from>
    <xdr:ext cx="762000" cy="257175"/>
    <xdr:sp macro="">
      <xdr:nvSpPr>
        <xdr:cNvPr id="238" name="テキスト ボックス 237"/>
        <xdr:cNvSpPr txBox="1"/>
      </xdr:nvSpPr>
      <xdr:spPr>
        <a:xfrm>
          <a:off x="12058650" y="15668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115.0</a:t>
          </a:r>
          <a:endParaRPr altLang="en-US" lang="ja-JP"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30175" y="1541145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89</xdr:row>
      <xdr:rowOff>9525</xdr:rowOff>
    </xdr:from>
    <xdr:ext cx="762000" cy="257175"/>
    <xdr:sp macro="">
      <xdr:nvSpPr>
        <xdr:cNvPr id="240" name="テキスト ボックス 239"/>
        <xdr:cNvSpPr txBox="1"/>
      </xdr:nvSpPr>
      <xdr:spPr>
        <a:xfrm>
          <a:off x="12058650" y="152685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110.0</a:t>
          </a:r>
          <a:endParaRPr altLang="en-US" lang="ja-JP"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30175" y="150114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86</xdr:row>
      <xdr:rowOff>123825</xdr:rowOff>
    </xdr:from>
    <xdr:ext cx="762000" cy="257175"/>
    <xdr:sp macro="">
      <xdr:nvSpPr>
        <xdr:cNvPr id="242" name="テキスト ボックス 241"/>
        <xdr:cNvSpPr txBox="1"/>
      </xdr:nvSpPr>
      <xdr:spPr>
        <a:xfrm>
          <a:off x="12058650" y="148685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105.0</a:t>
          </a:r>
          <a:endParaRPr altLang="en-US" lang="ja-JP"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30175" y="146018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84</xdr:row>
      <xdr:rowOff>57150</xdr:rowOff>
    </xdr:from>
    <xdr:ext cx="762000" cy="257175"/>
    <xdr:sp macro="">
      <xdr:nvSpPr>
        <xdr:cNvPr id="244" name="テキスト ボックス 243"/>
        <xdr:cNvSpPr txBox="1"/>
      </xdr:nvSpPr>
      <xdr:spPr>
        <a:xfrm>
          <a:off x="12058650" y="144589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100.0</a:t>
          </a:r>
          <a:endParaRPr altLang="en-US" lang="ja-JP"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30175" y="142017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82</xdr:row>
      <xdr:rowOff>0</xdr:rowOff>
    </xdr:from>
    <xdr:ext cx="762000" cy="257175"/>
    <xdr:sp macro="">
      <xdr:nvSpPr>
        <xdr:cNvPr id="246" name="テキスト ボックス 245"/>
        <xdr:cNvSpPr txBox="1"/>
      </xdr:nvSpPr>
      <xdr:spPr>
        <a:xfrm>
          <a:off x="12058650" y="14058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95.0</a:t>
          </a:r>
          <a:endParaRPr altLang="en-US" lang="ja-JP"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30175" y="138017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79</xdr:row>
      <xdr:rowOff>114300</xdr:rowOff>
    </xdr:from>
    <xdr:ext cx="762000" cy="257175"/>
    <xdr:sp macro="">
      <xdr:nvSpPr>
        <xdr:cNvPr id="248" name="テキスト ボックス 247"/>
        <xdr:cNvSpPr txBox="1"/>
      </xdr:nvSpPr>
      <xdr:spPr>
        <a:xfrm>
          <a:off x="12058650" y="136588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90.0</a:t>
          </a:r>
          <a:endParaRPr altLang="en-US" lang="ja-JP"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30175" y="134016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77</xdr:row>
      <xdr:rowOff>57150</xdr:rowOff>
    </xdr:from>
    <xdr:ext cx="762000" cy="257175"/>
    <xdr:sp macro="">
      <xdr:nvSpPr>
        <xdr:cNvPr id="250" name="テキスト ボックス 249"/>
        <xdr:cNvSpPr txBox="1"/>
      </xdr:nvSpPr>
      <xdr:spPr>
        <a:xfrm>
          <a:off x="12058650" y="132588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85.0</a:t>
          </a:r>
          <a:endParaRPr altLang="en-US" lang="ja-JP"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fLocksText="0">
      <xdr:nvSpPr>
        <xdr:cNvPr id="251" name="給与水準   （国との比較）グラフ枠"/>
        <xdr:cNvSpPr/>
      </xdr:nvSpPr>
      <xdr:spPr>
        <a:xfrm>
          <a:off x="12830175" y="13401675"/>
          <a:ext cx="5076825" cy="2409825"/>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24</xdr:col>
      <xdr:colOff>558800</xdr:colOff>
      <xdr:row>81</xdr:row>
      <xdr:rowOff>106257</xdr:rowOff>
    </xdr:from>
    <xdr:to>
      <xdr:col>24</xdr:col>
      <xdr:colOff>558800</xdr:colOff>
      <xdr:row>87</xdr:row>
      <xdr:rowOff>10584</xdr:rowOff>
    </xdr:to>
    <xdr:cxnSp macro="">
      <xdr:nvCxnSpPr>
        <xdr:cNvPr id="252" name="直線コネクタ 251"/>
        <xdr:cNvCxnSpPr/>
      </xdr:nvCxnSpPr>
      <xdr:spPr>
        <a:xfrm flipV="1">
          <a:off x="17021175" y="13992225"/>
          <a:ext cx="0" cy="93345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152400</xdr:rowOff>
    </xdr:from>
    <xdr:ext cx="762000" cy="257175"/>
    <xdr:sp macro="">
      <xdr:nvSpPr>
        <xdr:cNvPr id="253" name="給与水準   （国との比較）最小値テキスト"/>
        <xdr:cNvSpPr txBox="1"/>
      </xdr:nvSpPr>
      <xdr:spPr>
        <a:xfrm>
          <a:off x="17106900" y="148971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104.0</a:t>
          </a:r>
          <a:endParaRPr altLang="en-US" lang="ja-JP" sz="1000" b="1">
            <a:latin typeface="ＭＳ Ｐゴシック"/>
          </a:endParaRPr>
        </a:p>
      </xdr:txBody>
    </xdr:sp>
    <xdr:clientData/>
  </xdr:oneCellAnchor>
  <xdr:twoCellAnchor>
    <xdr:from>
      <xdr:col>24</xdr:col>
      <xdr:colOff>469900</xdr:colOff>
      <xdr:row>87</xdr:row>
      <xdr:rowOff>10584</xdr:rowOff>
    </xdr:from>
    <xdr:to>
      <xdr:col>24</xdr:col>
      <xdr:colOff>647700</xdr:colOff>
      <xdr:row>87</xdr:row>
      <xdr:rowOff>10584</xdr:rowOff>
    </xdr:to>
    <xdr:cxnSp macro="">
      <xdr:nvCxnSpPr>
        <xdr:cNvPr id="254" name="直線コネクタ 253"/>
        <xdr:cNvCxnSpPr/>
      </xdr:nvCxnSpPr>
      <xdr:spPr>
        <a:xfrm>
          <a:off x="16925925" y="149256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19050</xdr:rowOff>
    </xdr:from>
    <xdr:ext cx="762000" cy="257175"/>
    <xdr:sp macro="">
      <xdr:nvSpPr>
        <xdr:cNvPr id="255" name="給与水準   （国との比較）最大値テキスト"/>
        <xdr:cNvSpPr txBox="1"/>
      </xdr:nvSpPr>
      <xdr:spPr>
        <a:xfrm>
          <a:off x="17106900" y="137350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92.4</a:t>
          </a:r>
          <a:endParaRPr altLang="en-US" lang="ja-JP" sz="1000" b="1">
            <a:latin typeface="ＭＳ Ｐゴシック"/>
          </a:endParaRPr>
        </a:p>
      </xdr:txBody>
    </xdr:sp>
    <xdr:clientData/>
  </xdr:oneCellAnchor>
  <xdr:twoCellAnchor>
    <xdr:from>
      <xdr:col>24</xdr:col>
      <xdr:colOff>469900</xdr:colOff>
      <xdr:row>81</xdr:row>
      <xdr:rowOff>106257</xdr:rowOff>
    </xdr:from>
    <xdr:to>
      <xdr:col>24</xdr:col>
      <xdr:colOff>647700</xdr:colOff>
      <xdr:row>81</xdr:row>
      <xdr:rowOff>106257</xdr:rowOff>
    </xdr:to>
    <xdr:cxnSp macro="">
      <xdr:nvCxnSpPr>
        <xdr:cNvPr id="256" name="直線コネクタ 255"/>
        <xdr:cNvCxnSpPr/>
      </xdr:nvCxnSpPr>
      <xdr:spPr>
        <a:xfrm>
          <a:off x="16925925" y="139922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152400</xdr:rowOff>
    </xdr:from>
    <xdr:to>
      <xdr:col>24</xdr:col>
      <xdr:colOff>558800</xdr:colOff>
      <xdr:row>86</xdr:row>
      <xdr:rowOff>5080</xdr:rowOff>
    </xdr:to>
    <xdr:cxnSp macro="">
      <xdr:nvCxnSpPr>
        <xdr:cNvPr id="257" name="直線コネクタ 256"/>
        <xdr:cNvCxnSpPr/>
      </xdr:nvCxnSpPr>
      <xdr:spPr>
        <a:xfrm flipV="1">
          <a:off x="16182975" y="14725650"/>
          <a:ext cx="838200"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104775</xdr:rowOff>
    </xdr:from>
    <xdr:ext cx="762000" cy="257175"/>
    <xdr:sp macro="">
      <xdr:nvSpPr>
        <xdr:cNvPr id="258" name="給与水準   （国との比較）平均値テキスト"/>
        <xdr:cNvSpPr txBox="1"/>
      </xdr:nvSpPr>
      <xdr:spPr>
        <a:xfrm>
          <a:off x="17106900" y="143351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99.2</a:t>
          </a:r>
          <a:endParaRPr altLang="en-US" lang="ja-JP" sz="1000" b="1">
            <a:solidFill>
              <a:srgbClr val="000080"/>
            </a:solidFill>
            <a:latin typeface="ＭＳ Ｐゴシック"/>
          </a:endParaRPr>
        </a:p>
      </xdr:txBody>
    </xdr:sp>
    <xdr:clientData/>
  </xdr:oneCellAnchor>
  <xdr:twoCellAnchor>
    <xdr:from>
      <xdr:col>24</xdr:col>
      <xdr:colOff>508000</xdr:colOff>
      <xdr:row>84</xdr:row>
      <xdr:rowOff>88054</xdr:rowOff>
    </xdr:from>
    <xdr:to>
      <xdr:col>24</xdr:col>
      <xdr:colOff>609600</xdr:colOff>
      <xdr:row>85</xdr:row>
      <xdr:rowOff>18204</xdr:rowOff>
    </xdr:to>
    <xdr:sp macro="" fLocksText="0">
      <xdr:nvSpPr>
        <xdr:cNvPr id="259" name="フローチャート : 判断 258"/>
        <xdr:cNvSpPr/>
      </xdr:nvSpPr>
      <xdr:spPr>
        <a:xfrm>
          <a:off x="16964025" y="144875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22</xdr:col>
      <xdr:colOff>203200</xdr:colOff>
      <xdr:row>86</xdr:row>
      <xdr:rowOff>5080</xdr:rowOff>
    </xdr:from>
    <xdr:to>
      <xdr:col>23</xdr:col>
      <xdr:colOff>406400</xdr:colOff>
      <xdr:row>90</xdr:row>
      <xdr:rowOff>11007</xdr:rowOff>
    </xdr:to>
    <xdr:cxnSp macro="">
      <xdr:nvCxnSpPr>
        <xdr:cNvPr id="260" name="直線コネクタ 259"/>
        <xdr:cNvCxnSpPr/>
      </xdr:nvCxnSpPr>
      <xdr:spPr>
        <a:xfrm flipV="1">
          <a:off x="15287625" y="14754225"/>
          <a:ext cx="895350" cy="6858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63923</xdr:rowOff>
    </xdr:from>
    <xdr:to>
      <xdr:col>23</xdr:col>
      <xdr:colOff>457200</xdr:colOff>
      <xdr:row>84</xdr:row>
      <xdr:rowOff>165523</xdr:rowOff>
    </xdr:to>
    <xdr:sp macro="" fLocksText="0">
      <xdr:nvSpPr>
        <xdr:cNvPr id="261" name="フローチャート : 判断 260"/>
        <xdr:cNvSpPr/>
      </xdr:nvSpPr>
      <xdr:spPr>
        <a:xfrm>
          <a:off x="16125825" y="144684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23</xdr:col>
      <xdr:colOff>19050</xdr:colOff>
      <xdr:row>83</xdr:row>
      <xdr:rowOff>0</xdr:rowOff>
    </xdr:from>
    <xdr:ext cx="733425" cy="257175"/>
    <xdr:sp macro="">
      <xdr:nvSpPr>
        <xdr:cNvPr id="262" name="テキスト ボックス 261"/>
        <xdr:cNvSpPr txBox="1"/>
      </xdr:nvSpPr>
      <xdr:spPr>
        <a:xfrm>
          <a:off x="15792450" y="1423035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98.9</a:t>
          </a:r>
          <a:endParaRPr altLang="en-US" lang="ja-JP" sz="1000" b="1">
            <a:solidFill>
              <a:srgbClr val="000080"/>
            </a:solidFill>
            <a:latin typeface="ＭＳ Ｐゴシック"/>
          </a:endParaRPr>
        </a:p>
      </xdr:txBody>
    </xdr:sp>
    <xdr:clientData/>
  </xdr:oneCellAnchor>
  <xdr:twoCellAnchor>
    <xdr:from>
      <xdr:col>21</xdr:col>
      <xdr:colOff>0</xdr:colOff>
      <xdr:row>89</xdr:row>
      <xdr:rowOff>85937</xdr:rowOff>
    </xdr:from>
    <xdr:to>
      <xdr:col>22</xdr:col>
      <xdr:colOff>203200</xdr:colOff>
      <xdr:row>90</xdr:row>
      <xdr:rowOff>11007</xdr:rowOff>
    </xdr:to>
    <xdr:cxnSp macro="">
      <xdr:nvCxnSpPr>
        <xdr:cNvPr id="263" name="直線コネクタ 262"/>
        <xdr:cNvCxnSpPr/>
      </xdr:nvCxnSpPr>
      <xdr:spPr>
        <a:xfrm>
          <a:off x="14401800" y="15344775"/>
          <a:ext cx="885825"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fLocksText="0">
      <xdr:nvSpPr>
        <xdr:cNvPr id="264" name="フローチャート : 判断 263"/>
        <xdr:cNvSpPr/>
      </xdr:nvSpPr>
      <xdr:spPr>
        <a:xfrm>
          <a:off x="15240000" y="15125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21</xdr:col>
      <xdr:colOff>504825</xdr:colOff>
      <xdr:row>86</xdr:row>
      <xdr:rowOff>152400</xdr:rowOff>
    </xdr:from>
    <xdr:ext cx="762000" cy="257175"/>
    <xdr:sp macro="">
      <xdr:nvSpPr>
        <xdr:cNvPr id="265" name="テキスト ボックス 264"/>
        <xdr:cNvSpPr txBox="1"/>
      </xdr:nvSpPr>
      <xdr:spPr>
        <a:xfrm>
          <a:off x="14906625" y="148971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107.1</a:t>
          </a:r>
          <a:endParaRPr altLang="en-US" lang="ja-JP" sz="1000" b="1">
            <a:solidFill>
              <a:srgbClr val="000080"/>
            </a:solidFill>
            <a:latin typeface="ＭＳ Ｐゴシック"/>
          </a:endParaRPr>
        </a:p>
      </xdr:txBody>
    </xdr:sp>
    <xdr:clientData/>
  </xdr:oneCellAnchor>
  <xdr:twoCellAnchor>
    <xdr:from>
      <xdr:col>19</xdr:col>
      <xdr:colOff>482600</xdr:colOff>
      <xdr:row>85</xdr:row>
      <xdr:rowOff>80011</xdr:rowOff>
    </xdr:from>
    <xdr:to>
      <xdr:col>21</xdr:col>
      <xdr:colOff>0</xdr:colOff>
      <xdr:row>89</xdr:row>
      <xdr:rowOff>85937</xdr:rowOff>
    </xdr:to>
    <xdr:cxnSp macro="">
      <xdr:nvCxnSpPr>
        <xdr:cNvPr id="266" name="直線コネクタ 265"/>
        <xdr:cNvCxnSpPr/>
      </xdr:nvCxnSpPr>
      <xdr:spPr>
        <a:xfrm>
          <a:off x="13515975" y="14649450"/>
          <a:ext cx="885825" cy="6953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61807</xdr:rowOff>
    </xdr:from>
    <xdr:to>
      <xdr:col>21</xdr:col>
      <xdr:colOff>50800</xdr:colOff>
      <xdr:row>88</xdr:row>
      <xdr:rowOff>163407</xdr:rowOff>
    </xdr:to>
    <xdr:sp macro="" fLocksText="0">
      <xdr:nvSpPr>
        <xdr:cNvPr id="267" name="フローチャート : 判断 266"/>
        <xdr:cNvSpPr/>
      </xdr:nvSpPr>
      <xdr:spPr>
        <a:xfrm>
          <a:off x="14354175" y="15144750"/>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304800</xdr:colOff>
      <xdr:row>87</xdr:row>
      <xdr:rowOff>0</xdr:rowOff>
    </xdr:from>
    <xdr:ext cx="762000" cy="257175"/>
    <xdr:sp macro="">
      <xdr:nvSpPr>
        <xdr:cNvPr id="268" name="テキスト ボックス 267"/>
        <xdr:cNvSpPr txBox="1"/>
      </xdr:nvSpPr>
      <xdr:spPr>
        <a:xfrm>
          <a:off x="14020800" y="149161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107.4</a:t>
          </a:r>
          <a:endParaRPr altLang="en-US" lang="ja-JP" sz="1000" b="1">
            <a:solidFill>
              <a:srgbClr val="000080"/>
            </a:solidFill>
            <a:latin typeface="ＭＳ Ｐゴシック"/>
          </a:endParaRPr>
        </a:p>
      </xdr:txBody>
    </xdr:sp>
    <xdr:clientData/>
  </xdr:oneCellAnchor>
  <xdr:twoCellAnchor>
    <xdr:from>
      <xdr:col>19</xdr:col>
      <xdr:colOff>431800</xdr:colOff>
      <xdr:row>84</xdr:row>
      <xdr:rowOff>152400</xdr:rowOff>
    </xdr:from>
    <xdr:to>
      <xdr:col>19</xdr:col>
      <xdr:colOff>533400</xdr:colOff>
      <xdr:row>85</xdr:row>
      <xdr:rowOff>82550</xdr:rowOff>
    </xdr:to>
    <xdr:sp macro="" fLocksText="0">
      <xdr:nvSpPr>
        <xdr:cNvPr id="269" name="フローチャート : 判断 268"/>
        <xdr:cNvSpPr/>
      </xdr:nvSpPr>
      <xdr:spPr>
        <a:xfrm>
          <a:off x="13458825" y="145542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95250</xdr:colOff>
      <xdr:row>83</xdr:row>
      <xdr:rowOff>95250</xdr:rowOff>
    </xdr:from>
    <xdr:ext cx="762000" cy="257175"/>
    <xdr:sp macro="">
      <xdr:nvSpPr>
        <xdr:cNvPr id="270" name="テキスト ボックス 269"/>
        <xdr:cNvSpPr txBox="1"/>
      </xdr:nvSpPr>
      <xdr:spPr>
        <a:xfrm>
          <a:off x="13125450" y="14325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100.0</a:t>
          </a:r>
          <a:endParaRPr altLang="en-US" lang="ja-JP" sz="1000" b="1">
            <a:solidFill>
              <a:srgbClr val="000080"/>
            </a:solidFill>
            <a:latin typeface="ＭＳ Ｐゴシック"/>
          </a:endParaRPr>
        </a:p>
      </xdr:txBody>
    </xdr:sp>
    <xdr:clientData/>
  </xdr:oneCellAnchor>
  <xdr:oneCellAnchor>
    <xdr:from>
      <xdr:col>24</xdr:col>
      <xdr:colOff>342900</xdr:colOff>
      <xdr:row>92</xdr:row>
      <xdr:rowOff>38100</xdr:rowOff>
    </xdr:from>
    <xdr:ext cx="762000" cy="257175"/>
    <xdr:sp macro="">
      <xdr:nvSpPr>
        <xdr:cNvPr id="271" name="テキスト ボックス 270"/>
        <xdr:cNvSpPr txBox="1"/>
      </xdr:nvSpPr>
      <xdr:spPr>
        <a:xfrm>
          <a:off x="16802100"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23</xdr:col>
      <xdr:colOff>190500</xdr:colOff>
      <xdr:row>92</xdr:row>
      <xdr:rowOff>38100</xdr:rowOff>
    </xdr:from>
    <xdr:ext cx="762000" cy="257175"/>
    <xdr:sp macro="">
      <xdr:nvSpPr>
        <xdr:cNvPr id="272" name="テキスト ボックス 271"/>
        <xdr:cNvSpPr txBox="1"/>
      </xdr:nvSpPr>
      <xdr:spPr>
        <a:xfrm>
          <a:off x="15963900"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21</xdr:col>
      <xdr:colOff>666750</xdr:colOff>
      <xdr:row>92</xdr:row>
      <xdr:rowOff>38100</xdr:rowOff>
    </xdr:from>
    <xdr:ext cx="762000" cy="257175"/>
    <xdr:sp macro="">
      <xdr:nvSpPr>
        <xdr:cNvPr id="273" name="テキスト ボックス 272"/>
        <xdr:cNvSpPr txBox="1"/>
      </xdr:nvSpPr>
      <xdr:spPr>
        <a:xfrm>
          <a:off x="15068550"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20</xdr:col>
      <xdr:colOff>466725</xdr:colOff>
      <xdr:row>92</xdr:row>
      <xdr:rowOff>38100</xdr:rowOff>
    </xdr:from>
    <xdr:ext cx="762000" cy="257175"/>
    <xdr:sp macro="">
      <xdr:nvSpPr>
        <xdr:cNvPr id="274" name="テキスト ボックス 273"/>
        <xdr:cNvSpPr txBox="1"/>
      </xdr:nvSpPr>
      <xdr:spPr>
        <a:xfrm>
          <a:off x="14182725"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19</xdr:col>
      <xdr:colOff>266700</xdr:colOff>
      <xdr:row>92</xdr:row>
      <xdr:rowOff>38100</xdr:rowOff>
    </xdr:from>
    <xdr:ext cx="762000" cy="257175"/>
    <xdr:sp macro="">
      <xdr:nvSpPr>
        <xdr:cNvPr id="275" name="テキスト ボックス 274"/>
        <xdr:cNvSpPr txBox="1"/>
      </xdr:nvSpPr>
      <xdr:spPr>
        <a:xfrm>
          <a:off x="13296900" y="1581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24</xdr:col>
      <xdr:colOff>508000</xdr:colOff>
      <xdr:row>85</xdr:row>
      <xdr:rowOff>101600</xdr:rowOff>
    </xdr:from>
    <xdr:to>
      <xdr:col>24</xdr:col>
      <xdr:colOff>609600</xdr:colOff>
      <xdr:row>86</xdr:row>
      <xdr:rowOff>31750</xdr:rowOff>
    </xdr:to>
    <xdr:sp macro="" fLocksText="0">
      <xdr:nvSpPr>
        <xdr:cNvPr id="276" name="円/楕円 275"/>
        <xdr:cNvSpPr/>
      </xdr:nvSpPr>
      <xdr:spPr>
        <a:xfrm>
          <a:off x="16964025" y="146780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24</xdr:col>
      <xdr:colOff>647700</xdr:colOff>
      <xdr:row>85</xdr:row>
      <xdr:rowOff>76200</xdr:rowOff>
    </xdr:from>
    <xdr:ext cx="762000" cy="257175"/>
    <xdr:sp macro="">
      <xdr:nvSpPr>
        <xdr:cNvPr id="277" name="給与水準   （国との比較）該当値テキスト"/>
        <xdr:cNvSpPr txBox="1"/>
      </xdr:nvSpPr>
      <xdr:spPr>
        <a:xfrm>
          <a:off x="17106900" y="146494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101.5</a:t>
          </a:r>
          <a:endParaRPr altLang="en-US" lang="ja-JP" sz="1000" b="1">
            <a:solidFill>
              <a:srgbClr val="FF0000"/>
            </a:solidFill>
            <a:latin typeface="ＭＳ Ｐゴシック"/>
          </a:endParaRPr>
        </a:p>
      </xdr:txBody>
    </xdr:sp>
    <xdr:clientData/>
  </xdr:oneCellAnchor>
  <xdr:twoCellAnchor>
    <xdr:from>
      <xdr:col>23</xdr:col>
      <xdr:colOff>355600</xdr:colOff>
      <xdr:row>85</xdr:row>
      <xdr:rowOff>125730</xdr:rowOff>
    </xdr:from>
    <xdr:to>
      <xdr:col>23</xdr:col>
      <xdr:colOff>457200</xdr:colOff>
      <xdr:row>86</xdr:row>
      <xdr:rowOff>55880</xdr:rowOff>
    </xdr:to>
    <xdr:sp macro="" fLocksText="0">
      <xdr:nvSpPr>
        <xdr:cNvPr id="278" name="円/楕円 277"/>
        <xdr:cNvSpPr/>
      </xdr:nvSpPr>
      <xdr:spPr>
        <a:xfrm>
          <a:off x="16125825" y="146970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23</xdr:col>
      <xdr:colOff>19050</xdr:colOff>
      <xdr:row>86</xdr:row>
      <xdr:rowOff>38100</xdr:rowOff>
    </xdr:from>
    <xdr:ext cx="733425" cy="257175"/>
    <xdr:sp macro="">
      <xdr:nvSpPr>
        <xdr:cNvPr id="279" name="テキスト ボックス 278"/>
        <xdr:cNvSpPr txBox="1"/>
      </xdr:nvSpPr>
      <xdr:spPr>
        <a:xfrm>
          <a:off x="15792450" y="147828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101.8</a:t>
          </a:r>
          <a:endParaRPr altLang="en-US" lang="ja-JP" sz="1000" b="1">
            <a:solidFill>
              <a:srgbClr val="FF0000"/>
            </a:solidFill>
            <a:latin typeface="ＭＳ Ｐゴシック"/>
          </a:endParaRPr>
        </a:p>
      </xdr:txBody>
    </xdr:sp>
    <xdr:clientData/>
  </xdr:oneCellAnchor>
  <xdr:twoCellAnchor>
    <xdr:from>
      <xdr:col>22</xdr:col>
      <xdr:colOff>152400</xdr:colOff>
      <xdr:row>89</xdr:row>
      <xdr:rowOff>131657</xdr:rowOff>
    </xdr:from>
    <xdr:to>
      <xdr:col>22</xdr:col>
      <xdr:colOff>254000</xdr:colOff>
      <xdr:row>90</xdr:row>
      <xdr:rowOff>61807</xdr:rowOff>
    </xdr:to>
    <xdr:sp macro="" fLocksText="0">
      <xdr:nvSpPr>
        <xdr:cNvPr id="280" name="円/楕円 279"/>
        <xdr:cNvSpPr/>
      </xdr:nvSpPr>
      <xdr:spPr>
        <a:xfrm>
          <a:off x="15240000" y="153924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21</xdr:col>
      <xdr:colOff>504825</xdr:colOff>
      <xdr:row>90</xdr:row>
      <xdr:rowOff>47625</xdr:rowOff>
    </xdr:from>
    <xdr:ext cx="762000" cy="257175"/>
    <xdr:sp macro="">
      <xdr:nvSpPr>
        <xdr:cNvPr id="281" name="テキスト ボックス 280"/>
        <xdr:cNvSpPr txBox="1"/>
      </xdr:nvSpPr>
      <xdr:spPr>
        <a:xfrm>
          <a:off x="14906625" y="154781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110.4</a:t>
          </a:r>
          <a:endParaRPr altLang="en-US" lang="ja-JP" sz="1000" b="1">
            <a:solidFill>
              <a:srgbClr val="FF0000"/>
            </a:solidFill>
            <a:latin typeface="ＭＳ Ｐゴシック"/>
          </a:endParaRPr>
        </a:p>
      </xdr:txBody>
    </xdr:sp>
    <xdr:clientData/>
  </xdr:oneCellAnchor>
  <xdr:twoCellAnchor>
    <xdr:from>
      <xdr:col>20</xdr:col>
      <xdr:colOff>635000</xdr:colOff>
      <xdr:row>89</xdr:row>
      <xdr:rowOff>35137</xdr:rowOff>
    </xdr:from>
    <xdr:to>
      <xdr:col>21</xdr:col>
      <xdr:colOff>50800</xdr:colOff>
      <xdr:row>89</xdr:row>
      <xdr:rowOff>136737</xdr:rowOff>
    </xdr:to>
    <xdr:sp macro="" fLocksText="0">
      <xdr:nvSpPr>
        <xdr:cNvPr id="282" name="円/楕円 281"/>
        <xdr:cNvSpPr/>
      </xdr:nvSpPr>
      <xdr:spPr>
        <a:xfrm>
          <a:off x="14354175" y="15297150"/>
          <a:ext cx="95250"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304800</xdr:colOff>
      <xdr:row>89</xdr:row>
      <xdr:rowOff>123825</xdr:rowOff>
    </xdr:from>
    <xdr:ext cx="762000" cy="257175"/>
    <xdr:sp macro="">
      <xdr:nvSpPr>
        <xdr:cNvPr id="283" name="テキスト ボックス 282"/>
        <xdr:cNvSpPr txBox="1"/>
      </xdr:nvSpPr>
      <xdr:spPr>
        <a:xfrm>
          <a:off x="14020800" y="153828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109.2</a:t>
          </a:r>
          <a:endParaRPr altLang="en-US" lang="ja-JP" sz="1000" b="1">
            <a:solidFill>
              <a:srgbClr val="FF000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fLocksText="0">
      <xdr:nvSpPr>
        <xdr:cNvPr id="284" name="円/楕円 283"/>
        <xdr:cNvSpPr/>
      </xdr:nvSpPr>
      <xdr:spPr>
        <a:xfrm>
          <a:off x="13458825" y="146018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95250</xdr:colOff>
      <xdr:row>85</xdr:row>
      <xdr:rowOff>114300</xdr:rowOff>
    </xdr:from>
    <xdr:ext cx="762000" cy="257175"/>
    <xdr:sp macro="">
      <xdr:nvSpPr>
        <xdr:cNvPr id="285" name="テキスト ボックス 284"/>
        <xdr:cNvSpPr txBox="1"/>
      </xdr:nvSpPr>
      <xdr:spPr>
        <a:xfrm>
          <a:off x="13125450" y="14687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100.6</a:t>
          </a:r>
          <a:endParaRPr altLang="en-US" lang="ja-JP"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fLocksText="0">
      <xdr:nvSpPr>
        <xdr:cNvPr id="286" name="正方形/長方形 285"/>
        <xdr:cNvSpPr/>
      </xdr:nvSpPr>
      <xdr:spPr>
        <a:xfrm>
          <a:off x="12830175" y="8829675"/>
          <a:ext cx="5076825" cy="3143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定員管理の状況</a:t>
          </a:r>
        </a:p>
      </xdr:txBody>
    </xdr:sp>
    <xdr:clientData/>
  </xdr:twoCellAnchor>
  <xdr:oneCellAnchor>
    <xdr:from>
      <xdr:col>19</xdr:col>
      <xdr:colOff>419100</xdr:colOff>
      <xdr:row>53</xdr:row>
      <xdr:rowOff>104775</xdr:rowOff>
    </xdr:from>
    <xdr:ext cx="2047875" cy="304800"/>
    <xdr:sp macro="">
      <xdr:nvSpPr>
        <xdr:cNvPr id="287" name="テキスト ボックス 286"/>
        <xdr:cNvSpPr txBox="1"/>
      </xdr:nvSpPr>
      <xdr:spPr>
        <a:xfrm>
          <a:off x="13449300" y="9191625"/>
          <a:ext cx="2047875"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lstStyle/>
        <a:p>
          <a:pPr algn="ctr"/>
          <a:r>
            <a:rPr altLang="en-US" lang="ja-JP" sz="1300" b="1">
              <a:latin typeface="ＭＳ Ｐゴシック"/>
            </a:rPr>
            <a:t>人口千人当たり職員数</a:t>
          </a:r>
        </a:p>
      </xdr:txBody>
    </xdr:sp>
    <xdr:clientData/>
  </xdr:oneCellAnchor>
  <xdr:oneCellAnchor>
    <xdr:from>
      <xdr:col>22</xdr:col>
      <xdr:colOff>533400</xdr:colOff>
      <xdr:row>53</xdr:row>
      <xdr:rowOff>76200</xdr:rowOff>
    </xdr:from>
    <xdr:ext cx="1647825" cy="361950"/>
    <xdr:sp macro="">
      <xdr:nvSpPr>
        <xdr:cNvPr id="288" name="テキスト ボックス 287"/>
        <xdr:cNvSpPr txBox="1"/>
      </xdr:nvSpPr>
      <xdr:spPr>
        <a:xfrm>
          <a:off x="15621000" y="9163050"/>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lstStyle/>
        <a:p>
          <a:pPr algn="l"/>
          <a:r>
            <a:rPr altLang="ja-JP" lang="en-US" sz="1600" b="1">
              <a:solidFill>
                <a:srgbClr val="FF0000"/>
              </a:solidFill>
              <a:latin typeface="ＭＳ Ｐゴシック"/>
            </a:rPr>
            <a:t>[5.21</a:t>
          </a:r>
          <a:r>
            <a:rPr altLang="en-US" lang="ja-JP" sz="1600" b="1">
              <a:solidFill>
                <a:srgbClr val="FF0000"/>
              </a:solidFill>
              <a:latin typeface="ＭＳ Ｐゴシック"/>
            </a:rPr>
            <a:t>人</a:t>
          </a:r>
          <a:r>
            <a:rPr altLang="ja-JP" lang="en-US" sz="1600" b="1">
              <a:solidFill>
                <a:srgbClr val="FF0000"/>
              </a:solidFill>
              <a:latin typeface="ＭＳ Ｐゴシック"/>
            </a:rPr>
            <a:t>]</a:t>
          </a:r>
          <a:r>
            <a:rPr altLang="en-US" lang="ja-JP"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fLocksText="0">
      <xdr:nvSpPr>
        <xdr:cNvPr id="289" name="正方形/長方形 288"/>
        <xdr:cNvSpPr/>
      </xdr:nvSpPr>
      <xdr:spPr>
        <a:xfrm>
          <a:off x="17973675" y="90773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fLocksText="0">
      <xdr:nvSpPr>
        <xdr:cNvPr id="290" name="正方形/長方形 289"/>
        <xdr:cNvSpPr/>
      </xdr:nvSpPr>
      <xdr:spPr>
        <a:xfrm>
          <a:off x="17973675" y="92678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19/87</a:t>
          </a:r>
          <a:endParaRPr altLang="en-US" lang="ja-JP"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fLocksText="0">
      <xdr:nvSpPr>
        <xdr:cNvPr id="291" name="正方形/長方形 290"/>
        <xdr:cNvSpPr/>
      </xdr:nvSpPr>
      <xdr:spPr>
        <a:xfrm>
          <a:off x="19621500" y="90773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fLocksText="0">
      <xdr:nvSpPr>
        <xdr:cNvPr id="292" name="正方形/長方形 291"/>
        <xdr:cNvSpPr/>
      </xdr:nvSpPr>
      <xdr:spPr>
        <a:xfrm>
          <a:off x="19621500" y="92678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6.96</a:t>
          </a:r>
          <a:endParaRPr altLang="en-US" lang="ja-JP"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fLocksText="0">
      <xdr:nvSpPr>
        <xdr:cNvPr id="293" name="正方形/長方形 292"/>
        <xdr:cNvSpPr/>
      </xdr:nvSpPr>
      <xdr:spPr>
        <a:xfrm>
          <a:off x="21078825" y="90773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fLocksText="0">
      <xdr:nvSpPr>
        <xdr:cNvPr id="294" name="正方形/長方形 293"/>
        <xdr:cNvSpPr/>
      </xdr:nvSpPr>
      <xdr:spPr>
        <a:xfrm>
          <a:off x="21078825" y="92678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5.99</a:t>
          </a:r>
          <a:endParaRPr altLang="en-US" lang="ja-JP"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fLocksText="0">
      <xdr:nvSpPr>
        <xdr:cNvPr id="295" name="正方形/長方形 294"/>
        <xdr:cNvSpPr/>
      </xdr:nvSpPr>
      <xdr:spPr>
        <a:xfrm>
          <a:off x="12830175" y="9591675"/>
          <a:ext cx="5076825" cy="2409825"/>
        </a:xfrm>
        <a:prstGeom prst="rect"/>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fLocksText="0">
      <xdr:nvSpPr>
        <xdr:cNvPr id="296" name="正方形/長方形 295"/>
        <xdr:cNvSpPr/>
      </xdr:nvSpPr>
      <xdr:spPr>
        <a:xfrm>
          <a:off x="18097500" y="9591675"/>
          <a:ext cx="6029325" cy="24098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fLocksText="0">
      <xdr:nvSpPr>
        <xdr:cNvPr id="297" name="正方形/長方形 296"/>
        <xdr:cNvSpPr/>
      </xdr:nvSpPr>
      <xdr:spPr>
        <a:xfrm>
          <a:off x="18097500" y="9591675"/>
          <a:ext cx="3810000"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fLocksText="0">
      <xdr:nvSpPr>
        <xdr:cNvPr id="298" name="テキスト ボックス 297"/>
        <xdr:cNvSpPr txBox="1"/>
      </xdr:nvSpPr>
      <xdr:spPr>
        <a:xfrm>
          <a:off x="18221325" y="9906000"/>
          <a:ext cx="5781675" cy="2028825"/>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a:solidFill>
                <a:schemeClr val="tx1"/>
              </a:solidFill>
              <a:latin typeface="+mn-lt"/>
              <a:ea typeface="+mn-ea"/>
              <a:cs typeface="+mn-cs"/>
            </a:rPr>
            <a:t>　「職員</a:t>
          </a:r>
          <a:r>
            <a:rPr altLang="ja-JP" lang="en-US" sz="1100" b="0" i="0">
              <a:solidFill>
                <a:schemeClr val="tx1"/>
              </a:solidFill>
              <a:latin typeface="+mn-lt"/>
              <a:ea typeface="+mn-ea"/>
              <a:cs typeface="+mn-cs"/>
            </a:rPr>
            <a:t>100</a:t>
          </a:r>
          <a:r>
            <a:rPr altLang="ja-JP" lang="ja-JP" sz="1100" b="0" i="0">
              <a:solidFill>
                <a:schemeClr val="tx1"/>
              </a:solidFill>
              <a:latin typeface="+mn-lt"/>
              <a:ea typeface="+mn-ea"/>
              <a:cs typeface="+mn-cs"/>
            </a:rPr>
            <a:t>人削減計画」を平成</a:t>
          </a:r>
          <a:r>
            <a:rPr altLang="ja-JP" lang="en-US" sz="1100" b="0" i="0">
              <a:solidFill>
                <a:schemeClr val="tx1"/>
              </a:solidFill>
              <a:latin typeface="+mn-lt"/>
              <a:ea typeface="+mn-ea"/>
              <a:cs typeface="+mn-cs"/>
            </a:rPr>
            <a:t>20</a:t>
          </a:r>
          <a:r>
            <a:rPr altLang="ja-JP" lang="ja-JP" sz="1100" b="0" i="0">
              <a:solidFill>
                <a:schemeClr val="tx1"/>
              </a:solidFill>
              <a:latin typeface="+mn-lt"/>
              <a:ea typeface="+mn-ea"/>
              <a:cs typeface="+mn-cs"/>
            </a:rPr>
            <a:t>年まで取り組んだ結果，</a:t>
          </a:r>
          <a:r>
            <a:rPr altLang="ja-JP" lang="en-US" sz="1100" b="0" i="0">
              <a:solidFill>
                <a:schemeClr val="tx1"/>
              </a:solidFill>
              <a:latin typeface="+mn-lt"/>
              <a:ea typeface="+mn-ea"/>
              <a:cs typeface="+mn-cs"/>
            </a:rPr>
            <a:t>124</a:t>
          </a:r>
          <a:r>
            <a:rPr altLang="ja-JP" lang="ja-JP" sz="1100" b="0" i="0">
              <a:solidFill>
                <a:schemeClr val="tx1"/>
              </a:solidFill>
              <a:latin typeface="+mn-lt"/>
              <a:ea typeface="+mn-ea"/>
              <a:cs typeface="+mn-cs"/>
            </a:rPr>
            <a:t>人の削減実績となった。また、平成</a:t>
          </a:r>
          <a:r>
            <a:rPr altLang="ja-JP" lang="en-US" sz="1100" b="0" i="0">
              <a:solidFill>
                <a:schemeClr val="tx1"/>
              </a:solidFill>
              <a:latin typeface="+mn-lt"/>
              <a:ea typeface="+mn-ea"/>
              <a:cs typeface="+mn-cs"/>
            </a:rPr>
            <a:t>22</a:t>
          </a:r>
          <a:r>
            <a:rPr altLang="ja-JP" lang="ja-JP" sz="1100" b="0" i="0">
              <a:solidFill>
                <a:schemeClr val="tx1"/>
              </a:solidFill>
              <a:latin typeface="+mn-lt"/>
              <a:ea typeface="+mn-ea"/>
              <a:cs typeface="+mn-cs"/>
            </a:rPr>
            <a:t>年２月策定の「職員数適正化計画」において、平成</a:t>
          </a:r>
          <a:r>
            <a:rPr altLang="ja-JP" lang="en-US" sz="1100" b="0" i="0">
              <a:solidFill>
                <a:schemeClr val="tx1"/>
              </a:solidFill>
              <a:latin typeface="+mn-lt"/>
              <a:ea typeface="+mn-ea"/>
              <a:cs typeface="+mn-cs"/>
            </a:rPr>
            <a:t>28</a:t>
          </a:r>
          <a:r>
            <a:rPr altLang="ja-JP" lang="ja-JP" sz="1100" b="0" i="0">
              <a:solidFill>
                <a:schemeClr val="tx1"/>
              </a:solidFill>
              <a:latin typeface="+mn-lt"/>
              <a:ea typeface="+mn-ea"/>
              <a:cs typeface="+mn-cs"/>
            </a:rPr>
            <a:t>年までの７カ年で毎年</a:t>
          </a:r>
          <a:r>
            <a:rPr altLang="ja-JP" lang="en-US" sz="1100" b="0" i="0">
              <a:solidFill>
                <a:schemeClr val="tx1"/>
              </a:solidFill>
              <a:latin typeface="+mn-lt"/>
              <a:ea typeface="+mn-ea"/>
              <a:cs typeface="+mn-cs"/>
            </a:rPr>
            <a:t>10</a:t>
          </a:r>
          <a:r>
            <a:rPr altLang="ja-JP" lang="ja-JP" sz="1100" b="0" i="0">
              <a:solidFill>
                <a:schemeClr val="tx1"/>
              </a:solidFill>
              <a:latin typeface="+mn-lt"/>
              <a:ea typeface="+mn-ea"/>
              <a:cs typeface="+mn-cs"/>
            </a:rPr>
            <a:t>人の削減を進めていくこととなったが，平成</a:t>
          </a:r>
          <a:r>
            <a:rPr altLang="ja-JP" lang="en-US" sz="1100" b="0" i="0">
              <a:solidFill>
                <a:schemeClr val="tx1"/>
              </a:solidFill>
              <a:latin typeface="+mn-lt"/>
              <a:ea typeface="+mn-ea"/>
              <a:cs typeface="+mn-cs"/>
            </a:rPr>
            <a:t>22</a:t>
          </a:r>
          <a:r>
            <a:rPr altLang="ja-JP" lang="ja-JP" sz="1100" b="0" i="0">
              <a:solidFill>
                <a:schemeClr val="tx1"/>
              </a:solidFill>
              <a:latin typeface="+mn-lt"/>
              <a:ea typeface="+mn-ea"/>
              <a:cs typeface="+mn-cs"/>
            </a:rPr>
            <a:t>年８月に年次計画を変更し、平成</a:t>
          </a:r>
          <a:r>
            <a:rPr altLang="ja-JP" lang="en-US" sz="1100" b="0" i="0">
              <a:solidFill>
                <a:schemeClr val="tx1"/>
              </a:solidFill>
              <a:latin typeface="+mn-lt"/>
              <a:ea typeface="+mn-ea"/>
              <a:cs typeface="+mn-cs"/>
            </a:rPr>
            <a:t>26</a:t>
          </a:r>
          <a:r>
            <a:rPr altLang="ja-JP" lang="ja-JP" sz="1100" b="0" i="0">
              <a:solidFill>
                <a:schemeClr val="tx1"/>
              </a:solidFill>
              <a:latin typeface="+mn-lt"/>
              <a:ea typeface="+mn-ea"/>
              <a:cs typeface="+mn-cs"/>
            </a:rPr>
            <a:t>年４月１日までに，平成</a:t>
          </a:r>
          <a:r>
            <a:rPr altLang="ja-JP" lang="en-US" sz="1100" b="0" i="0">
              <a:solidFill>
                <a:schemeClr val="tx1"/>
              </a:solidFill>
              <a:latin typeface="+mn-lt"/>
              <a:ea typeface="+mn-ea"/>
              <a:cs typeface="+mn-cs"/>
            </a:rPr>
            <a:t>21</a:t>
          </a:r>
          <a:r>
            <a:rPr altLang="ja-JP" lang="ja-JP" sz="1100" b="0" i="0">
              <a:solidFill>
                <a:schemeClr val="tx1"/>
              </a:solidFill>
              <a:latin typeface="+mn-lt"/>
              <a:ea typeface="+mn-ea"/>
              <a:cs typeface="+mn-cs"/>
            </a:rPr>
            <a:t>年度比マイナス</a:t>
          </a:r>
          <a:r>
            <a:rPr altLang="ja-JP" lang="en-US" sz="1100" b="0" i="0">
              <a:solidFill>
                <a:schemeClr val="tx1"/>
              </a:solidFill>
              <a:latin typeface="+mn-lt"/>
              <a:ea typeface="+mn-ea"/>
              <a:cs typeface="+mn-cs"/>
            </a:rPr>
            <a:t>70</a:t>
          </a:r>
          <a:r>
            <a:rPr altLang="ja-JP" lang="ja-JP" sz="1100" b="0" i="0">
              <a:solidFill>
                <a:schemeClr val="tx1"/>
              </a:solidFill>
              <a:latin typeface="+mn-lt"/>
              <a:ea typeface="+mn-ea"/>
              <a:cs typeface="+mn-cs"/>
            </a:rPr>
            <a:t>人を</a:t>
          </a:r>
          <a:r>
            <a:rPr altLang="en-US" lang="ja-JP" sz="1100" b="0" i="0">
              <a:solidFill>
                <a:schemeClr val="tx1"/>
              </a:solidFill>
              <a:latin typeface="+mn-lt"/>
              <a:ea typeface="+mn-ea"/>
              <a:cs typeface="+mn-cs"/>
            </a:rPr>
            <a:t>削減</a:t>
          </a:r>
          <a:r>
            <a:rPr altLang="ja-JP" lang="ja-JP" sz="1100" b="0" i="0">
              <a:solidFill>
                <a:schemeClr val="tx1"/>
              </a:solidFill>
              <a:latin typeface="+mn-lt"/>
              <a:ea typeface="+mn-ea"/>
              <a:cs typeface="+mn-cs"/>
            </a:rPr>
            <a:t>する内容に変更し</a:t>
          </a:r>
          <a:r>
            <a:rPr altLang="en-US" lang="ja-JP" sz="1100" b="0" i="0">
              <a:solidFill>
                <a:schemeClr val="tx1"/>
              </a:solidFill>
              <a:latin typeface="+mn-lt"/>
              <a:ea typeface="+mn-ea"/>
              <a:cs typeface="+mn-cs"/>
            </a:rPr>
            <a:t>達成している</a:t>
          </a:r>
          <a:r>
            <a:rPr altLang="ja-JP" lang="ja-JP" sz="1100" b="0" i="0">
              <a:solidFill>
                <a:schemeClr val="tx1"/>
              </a:solidFill>
              <a:latin typeface="+mn-lt"/>
              <a:ea typeface="+mn-ea"/>
              <a:cs typeface="+mn-cs"/>
            </a:rPr>
            <a:t>。</a:t>
          </a:r>
          <a:r>
            <a:rPr altLang="en-US" lang="ja-JP" sz="1100" b="0" i="0">
              <a:solidFill>
                <a:schemeClr val="tx1"/>
              </a:solidFill>
              <a:latin typeface="+mn-lt"/>
              <a:ea typeface="+mn-ea"/>
              <a:cs typeface="+mn-cs"/>
            </a:rPr>
            <a:t>平成</a:t>
          </a:r>
          <a:r>
            <a:rPr altLang="ja-JP" lang="en-US" sz="1100" b="0" i="0">
              <a:solidFill>
                <a:schemeClr val="tx1"/>
              </a:solidFill>
              <a:latin typeface="+mn-lt"/>
              <a:ea typeface="+mn-ea"/>
              <a:cs typeface="+mn-cs"/>
            </a:rPr>
            <a:t>26</a:t>
          </a:r>
          <a:r>
            <a:rPr altLang="en-US" lang="ja-JP" sz="1100" b="0" i="0">
              <a:solidFill>
                <a:schemeClr val="tx1"/>
              </a:solidFill>
              <a:latin typeface="+mn-lt"/>
              <a:ea typeface="+mn-ea"/>
              <a:cs typeface="+mn-cs"/>
            </a:rPr>
            <a:t>年度の人口千人当たり職員数は，</a:t>
          </a:r>
          <a:r>
            <a:rPr altLang="ja-JP" lang="en-US" sz="1100" b="0" i="0">
              <a:solidFill>
                <a:schemeClr val="tx1"/>
              </a:solidFill>
              <a:latin typeface="+mn-lt"/>
              <a:ea typeface="+mn-ea"/>
              <a:cs typeface="+mn-cs"/>
            </a:rPr>
            <a:t>5.21</a:t>
          </a:r>
          <a:r>
            <a:rPr altLang="en-US" lang="ja-JP" sz="1100" b="0" i="0">
              <a:solidFill>
                <a:schemeClr val="tx1"/>
              </a:solidFill>
              <a:latin typeface="+mn-lt"/>
              <a:ea typeface="+mn-ea"/>
              <a:cs typeface="+mn-cs"/>
            </a:rPr>
            <a:t>人となり，前年度と比較して</a:t>
          </a:r>
          <a:r>
            <a:rPr altLang="ja-JP" lang="en-US" sz="1100" b="0" i="0">
              <a:solidFill>
                <a:schemeClr val="tx1"/>
              </a:solidFill>
              <a:latin typeface="+mn-lt"/>
              <a:ea typeface="+mn-ea"/>
              <a:cs typeface="+mn-cs"/>
            </a:rPr>
            <a:t>0.03</a:t>
          </a:r>
          <a:r>
            <a:rPr altLang="en-US" lang="ja-JP" sz="1100" b="0" i="0">
              <a:solidFill>
                <a:schemeClr val="tx1"/>
              </a:solidFill>
              <a:latin typeface="+mn-lt"/>
              <a:ea typeface="+mn-ea"/>
              <a:cs typeface="+mn-cs"/>
            </a:rPr>
            <a:t>人改善している。</a:t>
          </a:r>
          <a:endParaRPr altLang="ja-JP" lang="ja-JP" sz="1400">
            <a:solidFill>
              <a:srgbClr val="FF0000"/>
            </a:solidFill>
          </a:endParaRPr>
        </a:p>
      </xdr:txBody>
    </xdr:sp>
    <xdr:clientData/>
  </xdr:twoCellAnchor>
  <xdr:oneCellAnchor>
    <xdr:from>
      <xdr:col>18</xdr:col>
      <xdr:colOff>438150</xdr:colOff>
      <xdr:row>54</xdr:row>
      <xdr:rowOff>142875</xdr:rowOff>
    </xdr:from>
    <xdr:ext cx="352425" cy="228600"/>
    <xdr:sp macro="">
      <xdr:nvSpPr>
        <xdr:cNvPr id="299" name="テキスト ボックス 298"/>
        <xdr:cNvSpPr txBox="1"/>
      </xdr:nvSpPr>
      <xdr:spPr>
        <a:xfrm>
          <a:off x="12782550" y="9401175"/>
          <a:ext cx="35242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r>
            <a:rPr altLang="en-US" lang="ja-JP" sz="800">
              <a:latin typeface="ＭＳ Ｐゴシック"/>
            </a:rPr>
            <a:t>人</a:t>
          </a:r>
          <a:r>
            <a:rPr altLang="ja-JP" lang="en-US" sz="800">
              <a:latin typeface="ＭＳ Ｐゴシック"/>
            </a:rPr>
            <a:t>)</a:t>
          </a:r>
          <a:endParaRPr altLang="en-US" lang="ja-JP"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30175" y="12001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69</xdr:row>
      <xdr:rowOff>28575</xdr:rowOff>
    </xdr:from>
    <xdr:ext cx="762000" cy="257175"/>
    <xdr:sp macro="">
      <xdr:nvSpPr>
        <xdr:cNvPr id="301" name="テキスト ボックス 300"/>
        <xdr:cNvSpPr txBox="1"/>
      </xdr:nvSpPr>
      <xdr:spPr>
        <a:xfrm>
          <a:off x="12058650" y="11858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10.00</a:t>
          </a:r>
          <a:endParaRPr altLang="en-US" lang="ja-JP"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30175" y="116586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67</xdr:row>
      <xdr:rowOff>28575</xdr:rowOff>
    </xdr:from>
    <xdr:ext cx="762000" cy="257175"/>
    <xdr:sp macro="">
      <xdr:nvSpPr>
        <xdr:cNvPr id="303" name="テキスト ボックス 302"/>
        <xdr:cNvSpPr txBox="1"/>
      </xdr:nvSpPr>
      <xdr:spPr>
        <a:xfrm>
          <a:off x="12058650" y="115157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9.00</a:t>
          </a:r>
          <a:endParaRPr altLang="en-US" lang="ja-JP"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30175" y="113157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65</xdr:row>
      <xdr:rowOff>28575</xdr:rowOff>
    </xdr:from>
    <xdr:ext cx="762000" cy="257175"/>
    <xdr:sp macro="">
      <xdr:nvSpPr>
        <xdr:cNvPr id="305" name="テキスト ボックス 304"/>
        <xdr:cNvSpPr txBox="1"/>
      </xdr:nvSpPr>
      <xdr:spPr>
        <a:xfrm>
          <a:off x="12058650" y="11172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8.00</a:t>
          </a:r>
          <a:endParaRPr altLang="en-US" lang="ja-JP"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30175" y="109632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63</xdr:row>
      <xdr:rowOff>19050</xdr:rowOff>
    </xdr:from>
    <xdr:ext cx="762000" cy="257175"/>
    <xdr:sp macro="">
      <xdr:nvSpPr>
        <xdr:cNvPr id="307" name="テキスト ボックス 306"/>
        <xdr:cNvSpPr txBox="1"/>
      </xdr:nvSpPr>
      <xdr:spPr>
        <a:xfrm>
          <a:off x="12058650" y="10820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7.00</a:t>
          </a:r>
          <a:endParaRPr altLang="en-US" lang="ja-JP"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30175" y="106203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61</xdr:row>
      <xdr:rowOff>19050</xdr:rowOff>
    </xdr:from>
    <xdr:ext cx="762000" cy="257175"/>
    <xdr:sp macro="">
      <xdr:nvSpPr>
        <xdr:cNvPr id="309" name="テキスト ボックス 308"/>
        <xdr:cNvSpPr txBox="1"/>
      </xdr:nvSpPr>
      <xdr:spPr>
        <a:xfrm>
          <a:off x="12058650" y="10477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6.00</a:t>
          </a:r>
          <a:endParaRPr altLang="en-US" lang="ja-JP"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30175" y="102774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59</xdr:row>
      <xdr:rowOff>19050</xdr:rowOff>
    </xdr:from>
    <xdr:ext cx="762000" cy="257175"/>
    <xdr:sp macro="">
      <xdr:nvSpPr>
        <xdr:cNvPr id="311" name="テキスト ボックス 310"/>
        <xdr:cNvSpPr txBox="1"/>
      </xdr:nvSpPr>
      <xdr:spPr>
        <a:xfrm>
          <a:off x="12058650" y="10134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5.00</a:t>
          </a:r>
          <a:endParaRPr altLang="en-US" lang="ja-JP"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30175" y="99345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57</xdr:row>
      <xdr:rowOff>19050</xdr:rowOff>
    </xdr:from>
    <xdr:ext cx="762000" cy="257175"/>
    <xdr:sp macro="">
      <xdr:nvSpPr>
        <xdr:cNvPr id="313" name="テキスト ボックス 312"/>
        <xdr:cNvSpPr txBox="1"/>
      </xdr:nvSpPr>
      <xdr:spPr>
        <a:xfrm>
          <a:off x="12058650" y="97917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4.00</a:t>
          </a:r>
          <a:endParaRPr altLang="en-US" lang="ja-JP"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30175" y="95916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55</xdr:row>
      <xdr:rowOff>19050</xdr:rowOff>
    </xdr:from>
    <xdr:ext cx="762000" cy="257175"/>
    <xdr:sp macro="">
      <xdr:nvSpPr>
        <xdr:cNvPr id="315" name="テキスト ボックス 314"/>
        <xdr:cNvSpPr txBox="1"/>
      </xdr:nvSpPr>
      <xdr:spPr>
        <a:xfrm>
          <a:off x="12058650" y="94488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3.00</a:t>
          </a:r>
          <a:endParaRPr altLang="en-US" lang="ja-JP"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fLocksText="0">
      <xdr:nvSpPr>
        <xdr:cNvPr id="316" name="定員管理の状況グラフ枠"/>
        <xdr:cNvSpPr/>
      </xdr:nvSpPr>
      <xdr:spPr>
        <a:xfrm>
          <a:off x="12830175" y="9591675"/>
          <a:ext cx="5076825" cy="2409825"/>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24</xdr:col>
      <xdr:colOff>558800</xdr:colOff>
      <xdr:row>58</xdr:row>
      <xdr:rowOff>33927</xdr:rowOff>
    </xdr:from>
    <xdr:to>
      <xdr:col>24</xdr:col>
      <xdr:colOff>558800</xdr:colOff>
      <xdr:row>67</xdr:row>
      <xdr:rowOff>142059</xdr:rowOff>
    </xdr:to>
    <xdr:cxnSp macro="">
      <xdr:nvCxnSpPr>
        <xdr:cNvPr id="317" name="直線コネクタ 316"/>
        <xdr:cNvCxnSpPr/>
      </xdr:nvCxnSpPr>
      <xdr:spPr>
        <a:xfrm flipV="1">
          <a:off x="17021175" y="9982200"/>
          <a:ext cx="0" cy="1647825"/>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114300</xdr:rowOff>
    </xdr:from>
    <xdr:ext cx="762000" cy="257175"/>
    <xdr:sp macro="">
      <xdr:nvSpPr>
        <xdr:cNvPr id="318" name="定員管理の状況最小値テキスト"/>
        <xdr:cNvSpPr txBox="1"/>
      </xdr:nvSpPr>
      <xdr:spPr>
        <a:xfrm>
          <a:off x="17106900" y="116014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8.92</a:t>
          </a:r>
          <a:endParaRPr altLang="en-US" lang="ja-JP" sz="1000" b="1">
            <a:latin typeface="ＭＳ Ｐゴシック"/>
          </a:endParaRPr>
        </a:p>
      </xdr:txBody>
    </xdr:sp>
    <xdr:clientData/>
  </xdr:oneCellAnchor>
  <xdr:twoCellAnchor>
    <xdr:from>
      <xdr:col>24</xdr:col>
      <xdr:colOff>469900</xdr:colOff>
      <xdr:row>67</xdr:row>
      <xdr:rowOff>142059</xdr:rowOff>
    </xdr:from>
    <xdr:to>
      <xdr:col>24</xdr:col>
      <xdr:colOff>647700</xdr:colOff>
      <xdr:row>67</xdr:row>
      <xdr:rowOff>142059</xdr:rowOff>
    </xdr:to>
    <xdr:cxnSp macro="">
      <xdr:nvCxnSpPr>
        <xdr:cNvPr id="319" name="直線コネクタ 318"/>
        <xdr:cNvCxnSpPr/>
      </xdr:nvCxnSpPr>
      <xdr:spPr>
        <a:xfrm>
          <a:off x="16925925" y="116300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123825</xdr:rowOff>
    </xdr:from>
    <xdr:ext cx="762000" cy="257175"/>
    <xdr:sp macro="">
      <xdr:nvSpPr>
        <xdr:cNvPr id="320" name="定員管理の状況最大値テキスト"/>
        <xdr:cNvSpPr txBox="1"/>
      </xdr:nvSpPr>
      <xdr:spPr>
        <a:xfrm>
          <a:off x="17106900" y="9725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4.13</a:t>
          </a:r>
          <a:endParaRPr altLang="en-US" lang="ja-JP" sz="1000" b="1">
            <a:latin typeface="ＭＳ Ｐゴシック"/>
          </a:endParaRPr>
        </a:p>
      </xdr:txBody>
    </xdr:sp>
    <xdr:clientData/>
  </xdr:oneCellAnchor>
  <xdr:twoCellAnchor>
    <xdr:from>
      <xdr:col>24</xdr:col>
      <xdr:colOff>469900</xdr:colOff>
      <xdr:row>58</xdr:row>
      <xdr:rowOff>33927</xdr:rowOff>
    </xdr:from>
    <xdr:to>
      <xdr:col>24</xdr:col>
      <xdr:colOff>647700</xdr:colOff>
      <xdr:row>58</xdr:row>
      <xdr:rowOff>33927</xdr:rowOff>
    </xdr:to>
    <xdr:cxnSp macro="">
      <xdr:nvCxnSpPr>
        <xdr:cNvPr id="321" name="直線コネクタ 320"/>
        <xdr:cNvCxnSpPr/>
      </xdr:nvCxnSpPr>
      <xdr:spPr>
        <a:xfrm>
          <a:off x="16925925" y="99822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63319</xdr:rowOff>
    </xdr:from>
    <xdr:to>
      <xdr:col>24</xdr:col>
      <xdr:colOff>558800</xdr:colOff>
      <xdr:row>60</xdr:row>
      <xdr:rowOff>73660</xdr:rowOff>
    </xdr:to>
    <xdr:cxnSp macro="">
      <xdr:nvCxnSpPr>
        <xdr:cNvPr id="322" name="直線コネクタ 321"/>
        <xdr:cNvCxnSpPr/>
      </xdr:nvCxnSpPr>
      <xdr:spPr>
        <a:xfrm flipV="1">
          <a:off x="16182975" y="10353675"/>
          <a:ext cx="838200"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47625</xdr:rowOff>
    </xdr:from>
    <xdr:ext cx="762000" cy="257175"/>
    <xdr:sp macro="">
      <xdr:nvSpPr>
        <xdr:cNvPr id="323" name="定員管理の状況平均値テキスト"/>
        <xdr:cNvSpPr txBox="1"/>
      </xdr:nvSpPr>
      <xdr:spPr>
        <a:xfrm>
          <a:off x="17106900" y="106775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6.38</a:t>
          </a:r>
          <a:endParaRPr altLang="en-US" lang="ja-JP" sz="1000" b="1">
            <a:solidFill>
              <a:srgbClr val="000080"/>
            </a:solidFill>
            <a:latin typeface="ＭＳ Ｐゴシック"/>
          </a:endParaRPr>
        </a:p>
      </xdr:txBody>
    </xdr:sp>
    <xdr:clientData/>
  </xdr:oneCellAnchor>
  <xdr:twoCellAnchor>
    <xdr:from>
      <xdr:col>24</xdr:col>
      <xdr:colOff>508000</xdr:colOff>
      <xdr:row>62</xdr:row>
      <xdr:rowOff>72934</xdr:rowOff>
    </xdr:from>
    <xdr:to>
      <xdr:col>24</xdr:col>
      <xdr:colOff>609600</xdr:colOff>
      <xdr:row>63</xdr:row>
      <xdr:rowOff>3084</xdr:rowOff>
    </xdr:to>
    <xdr:sp macro="" fLocksText="0">
      <xdr:nvSpPr>
        <xdr:cNvPr id="324" name="フローチャート : 判断 323"/>
        <xdr:cNvSpPr/>
      </xdr:nvSpPr>
      <xdr:spPr>
        <a:xfrm>
          <a:off x="16964025" y="107061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22</xdr:col>
      <xdr:colOff>203200</xdr:colOff>
      <xdr:row>60</xdr:row>
      <xdr:rowOff>73660</xdr:rowOff>
    </xdr:from>
    <xdr:to>
      <xdr:col>23</xdr:col>
      <xdr:colOff>406400</xdr:colOff>
      <xdr:row>60</xdr:row>
      <xdr:rowOff>104684</xdr:rowOff>
    </xdr:to>
    <xdr:cxnSp macro="">
      <xdr:nvCxnSpPr>
        <xdr:cNvPr id="325" name="直線コネクタ 324"/>
        <xdr:cNvCxnSpPr/>
      </xdr:nvCxnSpPr>
      <xdr:spPr>
        <a:xfrm flipV="1">
          <a:off x="15287625" y="10363200"/>
          <a:ext cx="895350"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79828</xdr:rowOff>
    </xdr:from>
    <xdr:to>
      <xdr:col>23</xdr:col>
      <xdr:colOff>457200</xdr:colOff>
      <xdr:row>63</xdr:row>
      <xdr:rowOff>9978</xdr:rowOff>
    </xdr:to>
    <xdr:sp macro="" fLocksText="0">
      <xdr:nvSpPr>
        <xdr:cNvPr id="326" name="フローチャート : 判断 325"/>
        <xdr:cNvSpPr/>
      </xdr:nvSpPr>
      <xdr:spPr>
        <a:xfrm>
          <a:off x="16125825" y="107061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23</xdr:col>
      <xdr:colOff>19050</xdr:colOff>
      <xdr:row>62</xdr:row>
      <xdr:rowOff>161925</xdr:rowOff>
    </xdr:from>
    <xdr:ext cx="733425" cy="257175"/>
    <xdr:sp macro="">
      <xdr:nvSpPr>
        <xdr:cNvPr id="327" name="テキスト ボックス 326"/>
        <xdr:cNvSpPr txBox="1"/>
      </xdr:nvSpPr>
      <xdr:spPr>
        <a:xfrm>
          <a:off x="15792450" y="1079182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6.40</a:t>
          </a:r>
          <a:endParaRPr altLang="en-US" lang="ja-JP" sz="1000" b="1">
            <a:solidFill>
              <a:srgbClr val="000080"/>
            </a:solidFill>
            <a:latin typeface="ＭＳ Ｐゴシック"/>
          </a:endParaRPr>
        </a:p>
      </xdr:txBody>
    </xdr:sp>
    <xdr:clientData/>
  </xdr:oneCellAnchor>
  <xdr:twoCellAnchor>
    <xdr:from>
      <xdr:col>21</xdr:col>
      <xdr:colOff>0</xdr:colOff>
      <xdr:row>60</xdr:row>
      <xdr:rowOff>104684</xdr:rowOff>
    </xdr:from>
    <xdr:to>
      <xdr:col>22</xdr:col>
      <xdr:colOff>203200</xdr:colOff>
      <xdr:row>61</xdr:row>
      <xdr:rowOff>12519</xdr:rowOff>
    </xdr:to>
    <xdr:cxnSp macro="">
      <xdr:nvCxnSpPr>
        <xdr:cNvPr id="328" name="直線コネクタ 327"/>
        <xdr:cNvCxnSpPr/>
      </xdr:nvCxnSpPr>
      <xdr:spPr>
        <a:xfrm flipV="1">
          <a:off x="14401800" y="10391775"/>
          <a:ext cx="885825" cy="762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90170</xdr:rowOff>
    </xdr:from>
    <xdr:to>
      <xdr:col>22</xdr:col>
      <xdr:colOff>254000</xdr:colOff>
      <xdr:row>63</xdr:row>
      <xdr:rowOff>20320</xdr:rowOff>
    </xdr:to>
    <xdr:sp macro="" fLocksText="0">
      <xdr:nvSpPr>
        <xdr:cNvPr id="329" name="フローチャート : 判断 328"/>
        <xdr:cNvSpPr/>
      </xdr:nvSpPr>
      <xdr:spPr>
        <a:xfrm>
          <a:off x="15240000" y="107156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21</xdr:col>
      <xdr:colOff>504825</xdr:colOff>
      <xdr:row>63</xdr:row>
      <xdr:rowOff>9525</xdr:rowOff>
    </xdr:from>
    <xdr:ext cx="762000" cy="257175"/>
    <xdr:sp macro="">
      <xdr:nvSpPr>
        <xdr:cNvPr id="330" name="テキスト ボックス 329"/>
        <xdr:cNvSpPr txBox="1"/>
      </xdr:nvSpPr>
      <xdr:spPr>
        <a:xfrm>
          <a:off x="14906625" y="108108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6.43</a:t>
          </a:r>
          <a:endParaRPr altLang="en-US" lang="ja-JP" sz="1000" b="1">
            <a:solidFill>
              <a:srgbClr val="000080"/>
            </a:solidFill>
            <a:latin typeface="ＭＳ Ｐゴシック"/>
          </a:endParaRPr>
        </a:p>
      </xdr:txBody>
    </xdr:sp>
    <xdr:clientData/>
  </xdr:oneCellAnchor>
  <xdr:twoCellAnchor>
    <xdr:from>
      <xdr:col>19</xdr:col>
      <xdr:colOff>482600</xdr:colOff>
      <xdr:row>61</xdr:row>
      <xdr:rowOff>12519</xdr:rowOff>
    </xdr:from>
    <xdr:to>
      <xdr:col>21</xdr:col>
      <xdr:colOff>0</xdr:colOff>
      <xdr:row>61</xdr:row>
      <xdr:rowOff>57331</xdr:rowOff>
    </xdr:to>
    <xdr:cxnSp macro="">
      <xdr:nvCxnSpPr>
        <xdr:cNvPr id="331" name="直線コネクタ 330"/>
        <xdr:cNvCxnSpPr/>
      </xdr:nvCxnSpPr>
      <xdr:spPr>
        <a:xfrm flipV="1">
          <a:off x="13515975" y="1046797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166007</xdr:rowOff>
    </xdr:from>
    <xdr:to>
      <xdr:col>21</xdr:col>
      <xdr:colOff>50800</xdr:colOff>
      <xdr:row>63</xdr:row>
      <xdr:rowOff>96157</xdr:rowOff>
    </xdr:to>
    <xdr:sp macro="" fLocksText="0">
      <xdr:nvSpPr>
        <xdr:cNvPr id="332" name="フローチャート : 判断 331"/>
        <xdr:cNvSpPr/>
      </xdr:nvSpPr>
      <xdr:spPr>
        <a:xfrm>
          <a:off x="14354175" y="10791825"/>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304800</xdr:colOff>
      <xdr:row>63</xdr:row>
      <xdr:rowOff>76200</xdr:rowOff>
    </xdr:from>
    <xdr:ext cx="762000" cy="257175"/>
    <xdr:sp macro="">
      <xdr:nvSpPr>
        <xdr:cNvPr id="333" name="テキスト ボックス 332"/>
        <xdr:cNvSpPr txBox="1"/>
      </xdr:nvSpPr>
      <xdr:spPr>
        <a:xfrm>
          <a:off x="14020800" y="10877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6.65</a:t>
          </a:r>
          <a:endParaRPr altLang="en-US" lang="ja-JP" sz="1000" b="1">
            <a:solidFill>
              <a:srgbClr val="000080"/>
            </a:solidFill>
            <a:latin typeface="ＭＳ Ｐゴシック"/>
          </a:endParaRPr>
        </a:p>
      </xdr:txBody>
    </xdr:sp>
    <xdr:clientData/>
  </xdr:oneCellAnchor>
  <xdr:twoCellAnchor>
    <xdr:from>
      <xdr:col>19</xdr:col>
      <xdr:colOff>431800</xdr:colOff>
      <xdr:row>61</xdr:row>
      <xdr:rowOff>151312</xdr:rowOff>
    </xdr:from>
    <xdr:to>
      <xdr:col>19</xdr:col>
      <xdr:colOff>533400</xdr:colOff>
      <xdr:row>62</xdr:row>
      <xdr:rowOff>81462</xdr:rowOff>
    </xdr:to>
    <xdr:sp macro="" fLocksText="0">
      <xdr:nvSpPr>
        <xdr:cNvPr id="334" name="フローチャート : 判断 333"/>
        <xdr:cNvSpPr/>
      </xdr:nvSpPr>
      <xdr:spPr>
        <a:xfrm>
          <a:off x="13458825" y="106108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95250</xdr:colOff>
      <xdr:row>62</xdr:row>
      <xdr:rowOff>66675</xdr:rowOff>
    </xdr:from>
    <xdr:ext cx="762000" cy="257175"/>
    <xdr:sp macro="">
      <xdr:nvSpPr>
        <xdr:cNvPr id="335" name="テキスト ボックス 334"/>
        <xdr:cNvSpPr txBox="1"/>
      </xdr:nvSpPr>
      <xdr:spPr>
        <a:xfrm>
          <a:off x="13125450" y="106965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6.11</a:t>
          </a:r>
          <a:endParaRPr altLang="en-US" lang="ja-JP" sz="1000" b="1">
            <a:solidFill>
              <a:srgbClr val="000080"/>
            </a:solidFill>
            <a:latin typeface="ＭＳ Ｐゴシック"/>
          </a:endParaRPr>
        </a:p>
      </xdr:txBody>
    </xdr:sp>
    <xdr:clientData/>
  </xdr:oneCellAnchor>
  <xdr:oneCellAnchor>
    <xdr:from>
      <xdr:col>24</xdr:col>
      <xdr:colOff>342900</xdr:colOff>
      <xdr:row>69</xdr:row>
      <xdr:rowOff>171450</xdr:rowOff>
    </xdr:from>
    <xdr:ext cx="762000" cy="257175"/>
    <xdr:sp macro="">
      <xdr:nvSpPr>
        <xdr:cNvPr id="336" name="テキスト ボックス 335"/>
        <xdr:cNvSpPr txBox="1"/>
      </xdr:nvSpPr>
      <xdr:spPr>
        <a:xfrm>
          <a:off x="16802100"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23</xdr:col>
      <xdr:colOff>190500</xdr:colOff>
      <xdr:row>69</xdr:row>
      <xdr:rowOff>171450</xdr:rowOff>
    </xdr:from>
    <xdr:ext cx="762000" cy="257175"/>
    <xdr:sp macro="">
      <xdr:nvSpPr>
        <xdr:cNvPr id="337" name="テキスト ボックス 336"/>
        <xdr:cNvSpPr txBox="1"/>
      </xdr:nvSpPr>
      <xdr:spPr>
        <a:xfrm>
          <a:off x="15963900"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21</xdr:col>
      <xdr:colOff>666750</xdr:colOff>
      <xdr:row>69</xdr:row>
      <xdr:rowOff>171450</xdr:rowOff>
    </xdr:from>
    <xdr:ext cx="762000" cy="257175"/>
    <xdr:sp macro="">
      <xdr:nvSpPr>
        <xdr:cNvPr id="338" name="テキスト ボックス 337"/>
        <xdr:cNvSpPr txBox="1"/>
      </xdr:nvSpPr>
      <xdr:spPr>
        <a:xfrm>
          <a:off x="15068550"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20</xdr:col>
      <xdr:colOff>466725</xdr:colOff>
      <xdr:row>69</xdr:row>
      <xdr:rowOff>171450</xdr:rowOff>
    </xdr:from>
    <xdr:ext cx="762000" cy="257175"/>
    <xdr:sp macro="">
      <xdr:nvSpPr>
        <xdr:cNvPr id="339" name="テキスト ボックス 338"/>
        <xdr:cNvSpPr txBox="1"/>
      </xdr:nvSpPr>
      <xdr:spPr>
        <a:xfrm>
          <a:off x="14182725"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19</xdr:col>
      <xdr:colOff>266700</xdr:colOff>
      <xdr:row>69</xdr:row>
      <xdr:rowOff>171450</xdr:rowOff>
    </xdr:from>
    <xdr:ext cx="762000" cy="257175"/>
    <xdr:sp macro="">
      <xdr:nvSpPr>
        <xdr:cNvPr id="340" name="テキスト ボックス 339"/>
        <xdr:cNvSpPr txBox="1"/>
      </xdr:nvSpPr>
      <xdr:spPr>
        <a:xfrm>
          <a:off x="13296900" y="1200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24</xdr:col>
      <xdr:colOff>508000</xdr:colOff>
      <xdr:row>60</xdr:row>
      <xdr:rowOff>12519</xdr:rowOff>
    </xdr:from>
    <xdr:to>
      <xdr:col>24</xdr:col>
      <xdr:colOff>609600</xdr:colOff>
      <xdr:row>60</xdr:row>
      <xdr:rowOff>114119</xdr:rowOff>
    </xdr:to>
    <xdr:sp macro="" fLocksText="0">
      <xdr:nvSpPr>
        <xdr:cNvPr id="341" name="円/楕円 340"/>
        <xdr:cNvSpPr/>
      </xdr:nvSpPr>
      <xdr:spPr>
        <a:xfrm>
          <a:off x="16964025" y="102965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24</xdr:col>
      <xdr:colOff>647700</xdr:colOff>
      <xdr:row>59</xdr:row>
      <xdr:rowOff>28575</xdr:rowOff>
    </xdr:from>
    <xdr:ext cx="762000" cy="257175"/>
    <xdr:sp macro="">
      <xdr:nvSpPr>
        <xdr:cNvPr id="342" name="定員管理の状況該当値テキスト"/>
        <xdr:cNvSpPr txBox="1"/>
      </xdr:nvSpPr>
      <xdr:spPr>
        <a:xfrm>
          <a:off x="17106900" y="101441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5.21</a:t>
          </a:r>
          <a:endParaRPr altLang="en-US" lang="ja-JP" sz="1000" b="1">
            <a:solidFill>
              <a:srgbClr val="FF0000"/>
            </a:solidFill>
            <a:latin typeface="ＭＳ Ｐゴシック"/>
          </a:endParaRPr>
        </a:p>
      </xdr:txBody>
    </xdr:sp>
    <xdr:clientData/>
  </xdr:oneCellAnchor>
  <xdr:twoCellAnchor>
    <xdr:from>
      <xdr:col>23</xdr:col>
      <xdr:colOff>355600</xdr:colOff>
      <xdr:row>60</xdr:row>
      <xdr:rowOff>22860</xdr:rowOff>
    </xdr:from>
    <xdr:to>
      <xdr:col>23</xdr:col>
      <xdr:colOff>457200</xdr:colOff>
      <xdr:row>60</xdr:row>
      <xdr:rowOff>124460</xdr:rowOff>
    </xdr:to>
    <xdr:sp macro="" fLocksText="0">
      <xdr:nvSpPr>
        <xdr:cNvPr id="343" name="円/楕円 342"/>
        <xdr:cNvSpPr/>
      </xdr:nvSpPr>
      <xdr:spPr>
        <a:xfrm>
          <a:off x="16125825" y="103060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23</xdr:col>
      <xdr:colOff>19050</xdr:colOff>
      <xdr:row>58</xdr:row>
      <xdr:rowOff>133350</xdr:rowOff>
    </xdr:from>
    <xdr:ext cx="733425" cy="257175"/>
    <xdr:sp macro="">
      <xdr:nvSpPr>
        <xdr:cNvPr id="344" name="テキスト ボックス 343"/>
        <xdr:cNvSpPr txBox="1"/>
      </xdr:nvSpPr>
      <xdr:spPr>
        <a:xfrm>
          <a:off x="15792450" y="1007745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5.24</a:t>
          </a:r>
          <a:endParaRPr altLang="en-US" lang="ja-JP" sz="1000" b="1">
            <a:solidFill>
              <a:srgbClr val="FF0000"/>
            </a:solidFill>
            <a:latin typeface="ＭＳ Ｐゴシック"/>
          </a:endParaRPr>
        </a:p>
      </xdr:txBody>
    </xdr:sp>
    <xdr:clientData/>
  </xdr:oneCellAnchor>
  <xdr:twoCellAnchor>
    <xdr:from>
      <xdr:col>22</xdr:col>
      <xdr:colOff>152400</xdr:colOff>
      <xdr:row>60</xdr:row>
      <xdr:rowOff>53884</xdr:rowOff>
    </xdr:from>
    <xdr:to>
      <xdr:col>22</xdr:col>
      <xdr:colOff>254000</xdr:colOff>
      <xdr:row>60</xdr:row>
      <xdr:rowOff>155484</xdr:rowOff>
    </xdr:to>
    <xdr:sp macro="" fLocksText="0">
      <xdr:nvSpPr>
        <xdr:cNvPr id="345" name="円/楕円 344"/>
        <xdr:cNvSpPr/>
      </xdr:nvSpPr>
      <xdr:spPr>
        <a:xfrm>
          <a:off x="15240000" y="103441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21</xdr:col>
      <xdr:colOff>504825</xdr:colOff>
      <xdr:row>58</xdr:row>
      <xdr:rowOff>161925</xdr:rowOff>
    </xdr:from>
    <xdr:ext cx="762000" cy="257175"/>
    <xdr:sp macro="">
      <xdr:nvSpPr>
        <xdr:cNvPr id="346" name="テキスト ボックス 345"/>
        <xdr:cNvSpPr txBox="1"/>
      </xdr:nvSpPr>
      <xdr:spPr>
        <a:xfrm>
          <a:off x="14906625" y="10106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5.33</a:t>
          </a:r>
          <a:endParaRPr altLang="en-US" lang="ja-JP" sz="1000" b="1">
            <a:solidFill>
              <a:srgbClr val="FF0000"/>
            </a:solidFill>
            <a:latin typeface="ＭＳ Ｐゴシック"/>
          </a:endParaRPr>
        </a:p>
      </xdr:txBody>
    </xdr:sp>
    <xdr:clientData/>
  </xdr:oneCellAnchor>
  <xdr:twoCellAnchor>
    <xdr:from>
      <xdr:col>20</xdr:col>
      <xdr:colOff>635000</xdr:colOff>
      <xdr:row>60</xdr:row>
      <xdr:rowOff>133169</xdr:rowOff>
    </xdr:from>
    <xdr:to>
      <xdr:col>21</xdr:col>
      <xdr:colOff>50800</xdr:colOff>
      <xdr:row>61</xdr:row>
      <xdr:rowOff>63319</xdr:rowOff>
    </xdr:to>
    <xdr:sp macro="" fLocksText="0">
      <xdr:nvSpPr>
        <xdr:cNvPr id="347" name="円/楕円 346"/>
        <xdr:cNvSpPr/>
      </xdr:nvSpPr>
      <xdr:spPr>
        <a:xfrm>
          <a:off x="14354175" y="10420350"/>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304800</xdr:colOff>
      <xdr:row>59</xdr:row>
      <xdr:rowOff>76200</xdr:rowOff>
    </xdr:from>
    <xdr:ext cx="762000" cy="257175"/>
    <xdr:sp macro="">
      <xdr:nvSpPr>
        <xdr:cNvPr id="348" name="テキスト ボックス 347"/>
        <xdr:cNvSpPr txBox="1"/>
      </xdr:nvSpPr>
      <xdr:spPr>
        <a:xfrm>
          <a:off x="14020800" y="101917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5.56</a:t>
          </a:r>
          <a:endParaRPr altLang="en-US" lang="ja-JP" sz="1000" b="1">
            <a:solidFill>
              <a:srgbClr val="FF0000"/>
            </a:solidFill>
            <a:latin typeface="ＭＳ Ｐゴシック"/>
          </a:endParaRPr>
        </a:p>
      </xdr:txBody>
    </xdr:sp>
    <xdr:clientData/>
  </xdr:oneCellAnchor>
  <xdr:twoCellAnchor>
    <xdr:from>
      <xdr:col>19</xdr:col>
      <xdr:colOff>431800</xdr:colOff>
      <xdr:row>61</xdr:row>
      <xdr:rowOff>6531</xdr:rowOff>
    </xdr:from>
    <xdr:to>
      <xdr:col>19</xdr:col>
      <xdr:colOff>533400</xdr:colOff>
      <xdr:row>61</xdr:row>
      <xdr:rowOff>108131</xdr:rowOff>
    </xdr:to>
    <xdr:sp macro="" fLocksText="0">
      <xdr:nvSpPr>
        <xdr:cNvPr id="349" name="円/楕円 348"/>
        <xdr:cNvSpPr/>
      </xdr:nvSpPr>
      <xdr:spPr>
        <a:xfrm>
          <a:off x="13458825" y="104679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95250</xdr:colOff>
      <xdr:row>59</xdr:row>
      <xdr:rowOff>114300</xdr:rowOff>
    </xdr:from>
    <xdr:ext cx="762000" cy="257175"/>
    <xdr:sp macro="">
      <xdr:nvSpPr>
        <xdr:cNvPr id="350" name="テキスト ボックス 349"/>
        <xdr:cNvSpPr txBox="1"/>
      </xdr:nvSpPr>
      <xdr:spPr>
        <a:xfrm>
          <a:off x="13125450" y="102298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5.69</a:t>
          </a:r>
          <a:endParaRPr altLang="en-US" lang="ja-JP"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fLocksText="0">
      <xdr:nvSpPr>
        <xdr:cNvPr id="351" name="正方形/長方形 350"/>
        <xdr:cNvSpPr/>
      </xdr:nvSpPr>
      <xdr:spPr>
        <a:xfrm>
          <a:off x="12830175" y="5019675"/>
          <a:ext cx="5076825" cy="3143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公債費負担の状況</a:t>
          </a:r>
        </a:p>
      </xdr:txBody>
    </xdr:sp>
    <xdr:clientData/>
  </xdr:twoCellAnchor>
  <xdr:oneCellAnchor>
    <xdr:from>
      <xdr:col>19</xdr:col>
      <xdr:colOff>638175</xdr:colOff>
      <xdr:row>31</xdr:row>
      <xdr:rowOff>66675</xdr:rowOff>
    </xdr:from>
    <xdr:ext cx="1609725" cy="304800"/>
    <xdr:sp macro="">
      <xdr:nvSpPr>
        <xdr:cNvPr id="352" name="テキスト ボックス 351"/>
        <xdr:cNvSpPr txBox="1"/>
      </xdr:nvSpPr>
      <xdr:spPr>
        <a:xfrm>
          <a:off x="13668375" y="5381625"/>
          <a:ext cx="1609725"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lstStyle/>
        <a:p>
          <a:pPr algn="ctr"/>
          <a:r>
            <a:rPr altLang="en-US" lang="ja-JP" sz="1300" b="1">
              <a:latin typeface="ＭＳ Ｐゴシック"/>
            </a:rPr>
            <a:t>実質公債費比率</a:t>
          </a:r>
        </a:p>
      </xdr:txBody>
    </xdr:sp>
    <xdr:clientData/>
  </xdr:oneCellAnchor>
  <xdr:oneCellAnchor>
    <xdr:from>
      <xdr:col>22</xdr:col>
      <xdr:colOff>314325</xdr:colOff>
      <xdr:row>31</xdr:row>
      <xdr:rowOff>38100</xdr:rowOff>
    </xdr:from>
    <xdr:ext cx="1647825" cy="361950"/>
    <xdr:sp macro="">
      <xdr:nvSpPr>
        <xdr:cNvPr id="353" name="テキスト ボックス 352"/>
        <xdr:cNvSpPr txBox="1"/>
      </xdr:nvSpPr>
      <xdr:spPr>
        <a:xfrm>
          <a:off x="15401925" y="5353050"/>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lstStyle/>
        <a:p>
          <a:pPr algn="l"/>
          <a:r>
            <a:rPr altLang="ja-JP" lang="en-US" sz="1600" b="1">
              <a:solidFill>
                <a:srgbClr val="FF0000"/>
              </a:solidFill>
              <a:latin typeface="ＭＳ Ｐゴシック"/>
            </a:rPr>
            <a:t>[1.0%]</a:t>
          </a:r>
          <a:r>
            <a:rPr altLang="en-US" lang="ja-JP"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fLocksText="0">
      <xdr:nvSpPr>
        <xdr:cNvPr id="354" name="正方形/長方形 353"/>
        <xdr:cNvSpPr/>
      </xdr:nvSpPr>
      <xdr:spPr>
        <a:xfrm>
          <a:off x="17973675" y="52673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fLocksText="0">
      <xdr:nvSpPr>
        <xdr:cNvPr id="355" name="正方形/長方形 354"/>
        <xdr:cNvSpPr/>
      </xdr:nvSpPr>
      <xdr:spPr>
        <a:xfrm>
          <a:off x="17973675" y="54578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7/87</a:t>
          </a:r>
          <a:endParaRPr altLang="en-US" lang="ja-JP"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fLocksText="0">
      <xdr:nvSpPr>
        <xdr:cNvPr id="356" name="正方形/長方形 355"/>
        <xdr:cNvSpPr/>
      </xdr:nvSpPr>
      <xdr:spPr>
        <a:xfrm>
          <a:off x="19621500" y="52673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fLocksText="0">
      <xdr:nvSpPr>
        <xdr:cNvPr id="357" name="正方形/長方形 356"/>
        <xdr:cNvSpPr/>
      </xdr:nvSpPr>
      <xdr:spPr>
        <a:xfrm>
          <a:off x="19621500" y="54578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8.0</a:t>
          </a:r>
          <a:endParaRPr altLang="en-US" lang="ja-JP"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fLocksText="0">
      <xdr:nvSpPr>
        <xdr:cNvPr id="358" name="正方形/長方形 357"/>
        <xdr:cNvSpPr/>
      </xdr:nvSpPr>
      <xdr:spPr>
        <a:xfrm>
          <a:off x="21078825" y="52673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fLocksText="0">
      <xdr:nvSpPr>
        <xdr:cNvPr id="359" name="正方形/長方形 358"/>
        <xdr:cNvSpPr/>
      </xdr:nvSpPr>
      <xdr:spPr>
        <a:xfrm>
          <a:off x="21078825" y="54578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 </a:t>
          </a:r>
          <a:r>
            <a:rPr altLang="ja-JP" lang="en-US" sz="1200" b="1" i="1">
              <a:solidFill>
                <a:srgbClr val="4080FF"/>
              </a:solidFill>
              <a:latin typeface="ＭＳ Ｐゴシック"/>
            </a:rPr>
            <a:t>0.9</a:t>
          </a:r>
          <a:endParaRPr altLang="en-US" lang="ja-JP"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fLocksText="0">
      <xdr:nvSpPr>
        <xdr:cNvPr id="360" name="正方形/長方形 359"/>
        <xdr:cNvSpPr/>
      </xdr:nvSpPr>
      <xdr:spPr>
        <a:xfrm>
          <a:off x="12830175" y="5781675"/>
          <a:ext cx="5076825" cy="2409825"/>
        </a:xfrm>
        <a:prstGeom prst="rect"/>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fLocksText="0">
      <xdr:nvSpPr>
        <xdr:cNvPr id="361" name="正方形/長方形 360"/>
        <xdr:cNvSpPr/>
      </xdr:nvSpPr>
      <xdr:spPr>
        <a:xfrm>
          <a:off x="18097500" y="5781675"/>
          <a:ext cx="6029325" cy="24098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fLocksText="0">
      <xdr:nvSpPr>
        <xdr:cNvPr id="362" name="正方形/長方形 361"/>
        <xdr:cNvSpPr/>
      </xdr:nvSpPr>
      <xdr:spPr>
        <a:xfrm>
          <a:off x="18097500" y="5781675"/>
          <a:ext cx="3810000"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fLocksText="0">
      <xdr:nvSpPr>
        <xdr:cNvPr id="363" name="テキスト ボックス 362"/>
        <xdr:cNvSpPr txBox="1"/>
      </xdr:nvSpPr>
      <xdr:spPr>
        <a:xfrm>
          <a:off x="18221325" y="6096000"/>
          <a:ext cx="5781675" cy="2028825"/>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baseline="0">
              <a:solidFill>
                <a:schemeClr val="tx1"/>
              </a:solidFill>
              <a:latin typeface="+mn-lt"/>
              <a:ea typeface="+mn-ea"/>
              <a:cs typeface="+mn-cs"/>
            </a:rPr>
            <a:t>　</a:t>
          </a:r>
          <a:r>
            <a:rPr altLang="ja-JP" lang="ja-JP" sz="1100" b="0" i="0">
              <a:solidFill>
                <a:schemeClr val="tx1"/>
              </a:solidFill>
              <a:latin typeface="+mn-lt"/>
              <a:ea typeface="+mn-ea"/>
              <a:cs typeface="+mn-cs"/>
            </a:rPr>
            <a:t>平成</a:t>
          </a:r>
          <a:r>
            <a:rPr altLang="ja-JP" lang="en-US" sz="1100" b="0" i="0">
              <a:solidFill>
                <a:schemeClr val="tx1"/>
              </a:solidFill>
              <a:latin typeface="+mn-lt"/>
              <a:ea typeface="+mn-ea"/>
              <a:cs typeface="+mn-cs"/>
            </a:rPr>
            <a:t>25</a:t>
          </a:r>
          <a:r>
            <a:rPr altLang="ja-JP" lang="ja-JP" sz="1100" b="0" i="0">
              <a:solidFill>
                <a:schemeClr val="tx1"/>
              </a:solidFill>
              <a:latin typeface="+mn-lt"/>
              <a:ea typeface="+mn-ea"/>
              <a:cs typeface="+mn-cs"/>
            </a:rPr>
            <a:t>年度と比較して，分母となる標準財政規模に係る標準税収入額等が増加し，分子となる元利償還金等も減少したことにより，実質公債費比率は前年度と比較して</a:t>
          </a:r>
          <a:r>
            <a:rPr altLang="ja-JP" lang="en-US" sz="1100" b="0" i="0">
              <a:solidFill>
                <a:schemeClr val="tx1"/>
              </a:solidFill>
              <a:latin typeface="+mn-lt"/>
              <a:ea typeface="+mn-ea"/>
              <a:cs typeface="+mn-cs"/>
            </a:rPr>
            <a:t>1.7</a:t>
          </a:r>
          <a:r>
            <a:rPr altLang="ja-JP" lang="ja-JP" sz="1100" b="0" i="0">
              <a:solidFill>
                <a:schemeClr val="tx1"/>
              </a:solidFill>
              <a:latin typeface="+mn-lt"/>
              <a:ea typeface="+mn-ea"/>
              <a:cs typeface="+mn-cs"/>
            </a:rPr>
            <a:t>ポイント改善した。今後も国分寺駅北口再開発事業などで新規事業債の発行が見込まれるが，引き続き地方債の借入について</a:t>
          </a:r>
          <a:r>
            <a:rPr altLang="en-US" lang="ja-JP" sz="1100" b="0" i="0">
              <a:solidFill>
                <a:schemeClr val="tx1"/>
              </a:solidFill>
              <a:latin typeface="+mn-lt"/>
              <a:ea typeface="+mn-ea"/>
              <a:cs typeface="+mn-cs"/>
            </a:rPr>
            <a:t>は，</a:t>
          </a:r>
          <a:r>
            <a:rPr altLang="ja-JP" lang="ja-JP" sz="1100" b="0" i="0">
              <a:solidFill>
                <a:schemeClr val="tx1"/>
              </a:solidFill>
              <a:latin typeface="+mn-lt"/>
              <a:ea typeface="+mn-ea"/>
              <a:cs typeface="+mn-cs"/>
            </a:rPr>
            <a:t>慎重に検討していくと共に，繰上償還や借換えを積極的に活用して実質公債費比率及び地方債残高の減少に努める。</a:t>
          </a:r>
          <a:endParaRPr altLang="ja-JP" lang="ja-JP" sz="1400">
            <a:solidFill>
              <a:schemeClr val="tx1"/>
            </a:solidFill>
          </a:endParaRPr>
        </a:p>
      </xdr:txBody>
    </xdr:sp>
    <xdr:clientData/>
  </xdr:twoCellAnchor>
  <xdr:oneCellAnchor>
    <xdr:from>
      <xdr:col>18</xdr:col>
      <xdr:colOff>438150</xdr:colOff>
      <xdr:row>32</xdr:row>
      <xdr:rowOff>104775</xdr:rowOff>
    </xdr:from>
    <xdr:ext cx="295275" cy="228600"/>
    <xdr:sp macro="">
      <xdr:nvSpPr>
        <xdr:cNvPr id="364" name="テキスト ボックス 363"/>
        <xdr:cNvSpPr txBox="1"/>
      </xdr:nvSpPr>
      <xdr:spPr>
        <a:xfrm>
          <a:off x="12782550" y="559117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30175" y="8191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46</xdr:row>
      <xdr:rowOff>161925</xdr:rowOff>
    </xdr:from>
    <xdr:ext cx="762000" cy="257175"/>
    <xdr:sp macro="">
      <xdr:nvSpPr>
        <xdr:cNvPr id="366" name="テキスト ボックス 365"/>
        <xdr:cNvSpPr txBox="1"/>
      </xdr:nvSpPr>
      <xdr:spPr>
        <a:xfrm>
          <a:off x="12058650" y="8048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40.0</a:t>
          </a:r>
          <a:endParaRPr altLang="en-US" lang="ja-JP"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7" name="直線コネクタ 366"/>
        <xdr:cNvCxnSpPr/>
      </xdr:nvCxnSpPr>
      <xdr:spPr>
        <a:xfrm>
          <a:off x="12830175" y="77057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44</xdr:row>
      <xdr:rowOff>19050</xdr:rowOff>
    </xdr:from>
    <xdr:ext cx="762000" cy="257175"/>
    <xdr:sp macro="">
      <xdr:nvSpPr>
        <xdr:cNvPr id="368" name="テキスト ボックス 367"/>
        <xdr:cNvSpPr txBox="1"/>
      </xdr:nvSpPr>
      <xdr:spPr>
        <a:xfrm>
          <a:off x="12058650" y="75628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30.0</a:t>
          </a:r>
          <a:endParaRPr altLang="en-US" lang="ja-JP"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9" name="直線コネクタ 368"/>
        <xdr:cNvCxnSpPr/>
      </xdr:nvCxnSpPr>
      <xdr:spPr>
        <a:xfrm>
          <a:off x="12830175" y="72294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41</xdr:row>
      <xdr:rowOff>57150</xdr:rowOff>
    </xdr:from>
    <xdr:ext cx="762000" cy="257175"/>
    <xdr:sp macro="">
      <xdr:nvSpPr>
        <xdr:cNvPr id="370" name="テキスト ボックス 369"/>
        <xdr:cNvSpPr txBox="1"/>
      </xdr:nvSpPr>
      <xdr:spPr>
        <a:xfrm>
          <a:off x="12058650" y="7086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20.0</a:t>
          </a:r>
          <a:endParaRPr altLang="en-US" lang="ja-JP"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1" name="直線コネクタ 370"/>
        <xdr:cNvCxnSpPr/>
      </xdr:nvCxnSpPr>
      <xdr:spPr>
        <a:xfrm>
          <a:off x="12830175" y="67437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38</xdr:row>
      <xdr:rowOff>85725</xdr:rowOff>
    </xdr:from>
    <xdr:ext cx="762000" cy="257175"/>
    <xdr:sp macro="">
      <xdr:nvSpPr>
        <xdr:cNvPr id="372" name="テキスト ボックス 371"/>
        <xdr:cNvSpPr txBox="1"/>
      </xdr:nvSpPr>
      <xdr:spPr>
        <a:xfrm>
          <a:off x="12058650" y="6600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a:t>
          </a:r>
          <a:endParaRPr altLang="en-US" lang="ja-JP"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3" name="直線コネクタ 372"/>
        <xdr:cNvCxnSpPr/>
      </xdr:nvCxnSpPr>
      <xdr:spPr>
        <a:xfrm>
          <a:off x="12830175" y="62579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35</xdr:row>
      <xdr:rowOff>114300</xdr:rowOff>
    </xdr:from>
    <xdr:ext cx="762000" cy="257175"/>
    <xdr:sp macro="">
      <xdr:nvSpPr>
        <xdr:cNvPr id="374" name="テキスト ボックス 373"/>
        <xdr:cNvSpPr txBox="1"/>
      </xdr:nvSpPr>
      <xdr:spPr>
        <a:xfrm>
          <a:off x="12058650" y="61150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0.0</a:t>
          </a:r>
          <a:endParaRPr altLang="en-US" lang="ja-JP"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30175" y="57816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fLocksText="0">
      <xdr:nvSpPr>
        <xdr:cNvPr id="376" name="公債費負担の状況グラフ枠"/>
        <xdr:cNvSpPr/>
      </xdr:nvSpPr>
      <xdr:spPr>
        <a:xfrm>
          <a:off x="12830175" y="5781675"/>
          <a:ext cx="5076825" cy="2409825"/>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24</xdr:col>
      <xdr:colOff>558800</xdr:colOff>
      <xdr:row>36</xdr:row>
      <xdr:rowOff>26162</xdr:rowOff>
    </xdr:from>
    <xdr:to>
      <xdr:col>24</xdr:col>
      <xdr:colOff>558800</xdr:colOff>
      <xdr:row>43</xdr:row>
      <xdr:rowOff>27686</xdr:rowOff>
    </xdr:to>
    <xdr:cxnSp macro="">
      <xdr:nvCxnSpPr>
        <xdr:cNvPr id="377" name="直線コネクタ 376"/>
        <xdr:cNvCxnSpPr/>
      </xdr:nvCxnSpPr>
      <xdr:spPr>
        <a:xfrm flipV="1">
          <a:off x="17021175" y="6200775"/>
          <a:ext cx="0" cy="120015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171450</xdr:rowOff>
    </xdr:from>
    <xdr:ext cx="762000" cy="257175"/>
    <xdr:sp macro="">
      <xdr:nvSpPr>
        <xdr:cNvPr id="378" name="公債費負担の状況最小値テキスト"/>
        <xdr:cNvSpPr txBox="1"/>
      </xdr:nvSpPr>
      <xdr:spPr>
        <a:xfrm>
          <a:off x="17106900" y="73723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23.6</a:t>
          </a:r>
          <a:endParaRPr altLang="en-US" lang="ja-JP" sz="1000" b="1">
            <a:latin typeface="ＭＳ Ｐゴシック"/>
          </a:endParaRPr>
        </a:p>
      </xdr:txBody>
    </xdr:sp>
    <xdr:clientData/>
  </xdr:oneCellAnchor>
  <xdr:twoCellAnchor>
    <xdr:from>
      <xdr:col>24</xdr:col>
      <xdr:colOff>469900</xdr:colOff>
      <xdr:row>43</xdr:row>
      <xdr:rowOff>27686</xdr:rowOff>
    </xdr:from>
    <xdr:to>
      <xdr:col>24</xdr:col>
      <xdr:colOff>647700</xdr:colOff>
      <xdr:row>43</xdr:row>
      <xdr:rowOff>27686</xdr:rowOff>
    </xdr:to>
    <xdr:cxnSp macro="">
      <xdr:nvCxnSpPr>
        <xdr:cNvPr id="379" name="直線コネクタ 378"/>
        <xdr:cNvCxnSpPr/>
      </xdr:nvCxnSpPr>
      <xdr:spPr>
        <a:xfrm>
          <a:off x="16925925" y="74009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114300</xdr:rowOff>
    </xdr:from>
    <xdr:ext cx="762000" cy="257175"/>
    <xdr:sp macro="">
      <xdr:nvSpPr>
        <xdr:cNvPr id="380" name="公債費負担の状況最大値テキスト"/>
        <xdr:cNvSpPr txBox="1"/>
      </xdr:nvSpPr>
      <xdr:spPr>
        <a:xfrm>
          <a:off x="17106900" y="5943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en-US" lang="ja-JP" sz="1000" b="1">
              <a:latin typeface="ＭＳ Ｐゴシック"/>
            </a:rPr>
            <a:t>△ </a:t>
          </a:r>
          <a:r>
            <a:rPr altLang="ja-JP" lang="en-US" sz="1000" b="1">
              <a:latin typeface="ＭＳ Ｐゴシック"/>
            </a:rPr>
            <a:t>1.3</a:t>
          </a:r>
          <a:endParaRPr altLang="en-US" lang="ja-JP" sz="1000" b="1">
            <a:latin typeface="ＭＳ Ｐゴシック"/>
          </a:endParaRPr>
        </a:p>
      </xdr:txBody>
    </xdr:sp>
    <xdr:clientData/>
  </xdr:oneCellAnchor>
  <xdr:twoCellAnchor>
    <xdr:from>
      <xdr:col>24</xdr:col>
      <xdr:colOff>469900</xdr:colOff>
      <xdr:row>36</xdr:row>
      <xdr:rowOff>26162</xdr:rowOff>
    </xdr:from>
    <xdr:to>
      <xdr:col>24</xdr:col>
      <xdr:colOff>647700</xdr:colOff>
      <xdr:row>36</xdr:row>
      <xdr:rowOff>26162</xdr:rowOff>
    </xdr:to>
    <xdr:cxnSp macro="">
      <xdr:nvCxnSpPr>
        <xdr:cNvPr id="381" name="直線コネクタ 380"/>
        <xdr:cNvCxnSpPr/>
      </xdr:nvCxnSpPr>
      <xdr:spPr>
        <a:xfrm>
          <a:off x="16925925" y="62007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137160</xdr:rowOff>
    </xdr:from>
    <xdr:to>
      <xdr:col>24</xdr:col>
      <xdr:colOff>558800</xdr:colOff>
      <xdr:row>37</xdr:row>
      <xdr:rowOff>47752</xdr:rowOff>
    </xdr:to>
    <xdr:cxnSp macro="">
      <xdr:nvCxnSpPr>
        <xdr:cNvPr id="382" name="直線コネクタ 381"/>
        <xdr:cNvCxnSpPr/>
      </xdr:nvCxnSpPr>
      <xdr:spPr>
        <a:xfrm flipV="1">
          <a:off x="16182975" y="6305550"/>
          <a:ext cx="838200" cy="857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9525</xdr:rowOff>
    </xdr:from>
    <xdr:ext cx="762000" cy="257175"/>
    <xdr:sp macro="">
      <xdr:nvSpPr>
        <xdr:cNvPr id="383" name="公債費負担の状況平均値テキスト"/>
        <xdr:cNvSpPr txBox="1"/>
      </xdr:nvSpPr>
      <xdr:spPr>
        <a:xfrm>
          <a:off x="17106900" y="65246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7.1</a:t>
          </a:r>
          <a:endParaRPr altLang="en-US" lang="ja-JP" sz="1000" b="1">
            <a:solidFill>
              <a:srgbClr val="000080"/>
            </a:solidFill>
            <a:latin typeface="ＭＳ Ｐゴシック"/>
          </a:endParaRPr>
        </a:p>
      </xdr:txBody>
    </xdr:sp>
    <xdr:clientData/>
  </xdr:oneCellAnchor>
  <xdr:twoCellAnchor>
    <xdr:from>
      <xdr:col>24</xdr:col>
      <xdr:colOff>508000</xdr:colOff>
      <xdr:row>38</xdr:row>
      <xdr:rowOff>37846</xdr:rowOff>
    </xdr:from>
    <xdr:to>
      <xdr:col>24</xdr:col>
      <xdr:colOff>609600</xdr:colOff>
      <xdr:row>38</xdr:row>
      <xdr:rowOff>139446</xdr:rowOff>
    </xdr:to>
    <xdr:sp macro="" fLocksText="0">
      <xdr:nvSpPr>
        <xdr:cNvPr id="384" name="フローチャート : 判断 383"/>
        <xdr:cNvSpPr/>
      </xdr:nvSpPr>
      <xdr:spPr>
        <a:xfrm>
          <a:off x="16964025" y="65532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22</xdr:col>
      <xdr:colOff>203200</xdr:colOff>
      <xdr:row>37</xdr:row>
      <xdr:rowOff>47752</xdr:rowOff>
    </xdr:from>
    <xdr:to>
      <xdr:col>23</xdr:col>
      <xdr:colOff>406400</xdr:colOff>
      <xdr:row>37</xdr:row>
      <xdr:rowOff>120142</xdr:rowOff>
    </xdr:to>
    <xdr:cxnSp macro="">
      <xdr:nvCxnSpPr>
        <xdr:cNvPr id="385" name="直線コネクタ 384"/>
        <xdr:cNvCxnSpPr/>
      </xdr:nvCxnSpPr>
      <xdr:spPr>
        <a:xfrm flipV="1">
          <a:off x="15287625" y="6391275"/>
          <a:ext cx="895350" cy="762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76454</xdr:rowOff>
    </xdr:from>
    <xdr:to>
      <xdr:col>23</xdr:col>
      <xdr:colOff>457200</xdr:colOff>
      <xdr:row>39</xdr:row>
      <xdr:rowOff>6604</xdr:rowOff>
    </xdr:to>
    <xdr:sp macro="" fLocksText="0">
      <xdr:nvSpPr>
        <xdr:cNvPr id="386" name="フローチャート : 判断 385"/>
        <xdr:cNvSpPr/>
      </xdr:nvSpPr>
      <xdr:spPr>
        <a:xfrm>
          <a:off x="16125825" y="65913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23</xdr:col>
      <xdr:colOff>19050</xdr:colOff>
      <xdr:row>38</xdr:row>
      <xdr:rowOff>161925</xdr:rowOff>
    </xdr:from>
    <xdr:ext cx="733425" cy="257175"/>
    <xdr:sp macro="">
      <xdr:nvSpPr>
        <xdr:cNvPr id="387" name="テキスト ボックス 386"/>
        <xdr:cNvSpPr txBox="1"/>
      </xdr:nvSpPr>
      <xdr:spPr>
        <a:xfrm>
          <a:off x="15792450" y="667702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7.9</a:t>
          </a:r>
          <a:endParaRPr altLang="en-US" lang="ja-JP" sz="1000" b="1">
            <a:solidFill>
              <a:srgbClr val="000080"/>
            </a:solidFill>
            <a:latin typeface="ＭＳ Ｐゴシック"/>
          </a:endParaRPr>
        </a:p>
      </xdr:txBody>
    </xdr:sp>
    <xdr:clientData/>
  </xdr:oneCellAnchor>
  <xdr:twoCellAnchor>
    <xdr:from>
      <xdr:col>21</xdr:col>
      <xdr:colOff>0</xdr:colOff>
      <xdr:row>37</xdr:row>
      <xdr:rowOff>120142</xdr:rowOff>
    </xdr:from>
    <xdr:to>
      <xdr:col>22</xdr:col>
      <xdr:colOff>203200</xdr:colOff>
      <xdr:row>37</xdr:row>
      <xdr:rowOff>153924</xdr:rowOff>
    </xdr:to>
    <xdr:cxnSp macro="">
      <xdr:nvCxnSpPr>
        <xdr:cNvPr id="388" name="直線コネクタ 387"/>
        <xdr:cNvCxnSpPr/>
      </xdr:nvCxnSpPr>
      <xdr:spPr>
        <a:xfrm flipV="1">
          <a:off x="14401800" y="6467475"/>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105410</xdr:rowOff>
    </xdr:from>
    <xdr:to>
      <xdr:col>22</xdr:col>
      <xdr:colOff>254000</xdr:colOff>
      <xdr:row>39</xdr:row>
      <xdr:rowOff>35560</xdr:rowOff>
    </xdr:to>
    <xdr:sp macro="" fLocksText="0">
      <xdr:nvSpPr>
        <xdr:cNvPr id="389" name="フローチャート : 判断 388"/>
        <xdr:cNvSpPr/>
      </xdr:nvSpPr>
      <xdr:spPr>
        <a:xfrm>
          <a:off x="15240000" y="66198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21</xdr:col>
      <xdr:colOff>504825</xdr:colOff>
      <xdr:row>39</xdr:row>
      <xdr:rowOff>19050</xdr:rowOff>
    </xdr:from>
    <xdr:ext cx="762000" cy="257175"/>
    <xdr:sp macro="">
      <xdr:nvSpPr>
        <xdr:cNvPr id="390" name="テキスト ボックス 389"/>
        <xdr:cNvSpPr txBox="1"/>
      </xdr:nvSpPr>
      <xdr:spPr>
        <a:xfrm>
          <a:off x="14906625" y="6705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8.5</a:t>
          </a:r>
          <a:endParaRPr altLang="en-US" lang="ja-JP" sz="1000" b="1">
            <a:solidFill>
              <a:srgbClr val="000080"/>
            </a:solidFill>
            <a:latin typeface="ＭＳ Ｐゴシック"/>
          </a:endParaRPr>
        </a:p>
      </xdr:txBody>
    </xdr:sp>
    <xdr:clientData/>
  </xdr:oneCellAnchor>
  <xdr:twoCellAnchor>
    <xdr:from>
      <xdr:col>19</xdr:col>
      <xdr:colOff>482600</xdr:colOff>
      <xdr:row>37</xdr:row>
      <xdr:rowOff>153924</xdr:rowOff>
    </xdr:from>
    <xdr:to>
      <xdr:col>21</xdr:col>
      <xdr:colOff>0</xdr:colOff>
      <xdr:row>38</xdr:row>
      <xdr:rowOff>74168</xdr:rowOff>
    </xdr:to>
    <xdr:cxnSp macro="">
      <xdr:nvCxnSpPr>
        <xdr:cNvPr id="391" name="直線コネクタ 390"/>
        <xdr:cNvCxnSpPr/>
      </xdr:nvCxnSpPr>
      <xdr:spPr>
        <a:xfrm flipV="1">
          <a:off x="13515975" y="6496050"/>
          <a:ext cx="885825"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144018</xdr:rowOff>
    </xdr:from>
    <xdr:to>
      <xdr:col>21</xdr:col>
      <xdr:colOff>50800</xdr:colOff>
      <xdr:row>39</xdr:row>
      <xdr:rowOff>74168</xdr:rowOff>
    </xdr:to>
    <xdr:sp macro="" fLocksText="0">
      <xdr:nvSpPr>
        <xdr:cNvPr id="392" name="フローチャート : 判断 391"/>
        <xdr:cNvSpPr/>
      </xdr:nvSpPr>
      <xdr:spPr>
        <a:xfrm>
          <a:off x="14354175" y="6657975"/>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304800</xdr:colOff>
      <xdr:row>39</xdr:row>
      <xdr:rowOff>57150</xdr:rowOff>
    </xdr:from>
    <xdr:ext cx="762000" cy="257175"/>
    <xdr:sp macro="">
      <xdr:nvSpPr>
        <xdr:cNvPr id="393" name="テキスト ボックス 392"/>
        <xdr:cNvSpPr txBox="1"/>
      </xdr:nvSpPr>
      <xdr:spPr>
        <a:xfrm>
          <a:off x="14020800" y="67437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9.3</a:t>
          </a:r>
          <a:endParaRPr altLang="en-US" lang="ja-JP" sz="1000" b="1">
            <a:solidFill>
              <a:srgbClr val="000080"/>
            </a:solidFill>
            <a:latin typeface="ＭＳ Ｐゴシック"/>
          </a:endParaRPr>
        </a:p>
      </xdr:txBody>
    </xdr:sp>
    <xdr:clientData/>
  </xdr:oneCellAnchor>
  <xdr:twoCellAnchor>
    <xdr:from>
      <xdr:col>19</xdr:col>
      <xdr:colOff>431800</xdr:colOff>
      <xdr:row>38</xdr:row>
      <xdr:rowOff>8890</xdr:rowOff>
    </xdr:from>
    <xdr:to>
      <xdr:col>19</xdr:col>
      <xdr:colOff>533400</xdr:colOff>
      <xdr:row>38</xdr:row>
      <xdr:rowOff>110490</xdr:rowOff>
    </xdr:to>
    <xdr:sp macro="" fLocksText="0">
      <xdr:nvSpPr>
        <xdr:cNvPr id="394" name="フローチャート : 判断 393"/>
        <xdr:cNvSpPr/>
      </xdr:nvSpPr>
      <xdr:spPr>
        <a:xfrm>
          <a:off x="13458825" y="65246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95250</xdr:colOff>
      <xdr:row>36</xdr:row>
      <xdr:rowOff>123825</xdr:rowOff>
    </xdr:from>
    <xdr:ext cx="762000" cy="257175"/>
    <xdr:sp macro="">
      <xdr:nvSpPr>
        <xdr:cNvPr id="395" name="テキスト ボックス 394"/>
        <xdr:cNvSpPr txBox="1"/>
      </xdr:nvSpPr>
      <xdr:spPr>
        <a:xfrm>
          <a:off x="13125450" y="6296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6.5</a:t>
          </a:r>
          <a:endParaRPr altLang="en-US" lang="ja-JP" sz="1000" b="1">
            <a:solidFill>
              <a:srgbClr val="000080"/>
            </a:solidFill>
            <a:latin typeface="ＭＳ Ｐゴシック"/>
          </a:endParaRPr>
        </a:p>
      </xdr:txBody>
    </xdr:sp>
    <xdr:clientData/>
  </xdr:oneCellAnchor>
  <xdr:oneCellAnchor>
    <xdr:from>
      <xdr:col>24</xdr:col>
      <xdr:colOff>342900</xdr:colOff>
      <xdr:row>47</xdr:row>
      <xdr:rowOff>133350</xdr:rowOff>
    </xdr:from>
    <xdr:ext cx="762000" cy="257175"/>
    <xdr:sp macro="">
      <xdr:nvSpPr>
        <xdr:cNvPr id="396" name="テキスト ボックス 395"/>
        <xdr:cNvSpPr txBox="1"/>
      </xdr:nvSpPr>
      <xdr:spPr>
        <a:xfrm>
          <a:off x="16802100"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23</xdr:col>
      <xdr:colOff>190500</xdr:colOff>
      <xdr:row>47</xdr:row>
      <xdr:rowOff>133350</xdr:rowOff>
    </xdr:from>
    <xdr:ext cx="762000" cy="257175"/>
    <xdr:sp macro="">
      <xdr:nvSpPr>
        <xdr:cNvPr id="397" name="テキスト ボックス 396"/>
        <xdr:cNvSpPr txBox="1"/>
      </xdr:nvSpPr>
      <xdr:spPr>
        <a:xfrm>
          <a:off x="15963900"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21</xdr:col>
      <xdr:colOff>666750</xdr:colOff>
      <xdr:row>47</xdr:row>
      <xdr:rowOff>133350</xdr:rowOff>
    </xdr:from>
    <xdr:ext cx="762000" cy="257175"/>
    <xdr:sp macro="">
      <xdr:nvSpPr>
        <xdr:cNvPr id="398" name="テキスト ボックス 397"/>
        <xdr:cNvSpPr txBox="1"/>
      </xdr:nvSpPr>
      <xdr:spPr>
        <a:xfrm>
          <a:off x="15068550"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20</xdr:col>
      <xdr:colOff>466725</xdr:colOff>
      <xdr:row>47</xdr:row>
      <xdr:rowOff>133350</xdr:rowOff>
    </xdr:from>
    <xdr:ext cx="762000" cy="257175"/>
    <xdr:sp macro="">
      <xdr:nvSpPr>
        <xdr:cNvPr id="399" name="テキスト ボックス 398"/>
        <xdr:cNvSpPr txBox="1"/>
      </xdr:nvSpPr>
      <xdr:spPr>
        <a:xfrm>
          <a:off x="14182725"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19</xdr:col>
      <xdr:colOff>266700</xdr:colOff>
      <xdr:row>47</xdr:row>
      <xdr:rowOff>133350</xdr:rowOff>
    </xdr:from>
    <xdr:ext cx="762000" cy="257175"/>
    <xdr:sp macro="">
      <xdr:nvSpPr>
        <xdr:cNvPr id="400" name="テキスト ボックス 399"/>
        <xdr:cNvSpPr txBox="1"/>
      </xdr:nvSpPr>
      <xdr:spPr>
        <a:xfrm>
          <a:off x="13296900" y="819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24</xdr:col>
      <xdr:colOff>508000</xdr:colOff>
      <xdr:row>36</xdr:row>
      <xdr:rowOff>86360</xdr:rowOff>
    </xdr:from>
    <xdr:to>
      <xdr:col>24</xdr:col>
      <xdr:colOff>609600</xdr:colOff>
      <xdr:row>37</xdr:row>
      <xdr:rowOff>16510</xdr:rowOff>
    </xdr:to>
    <xdr:sp macro="" fLocksText="0">
      <xdr:nvSpPr>
        <xdr:cNvPr id="401" name="円/楕円 400"/>
        <xdr:cNvSpPr/>
      </xdr:nvSpPr>
      <xdr:spPr>
        <a:xfrm>
          <a:off x="16964025" y="62579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24</xdr:col>
      <xdr:colOff>647700</xdr:colOff>
      <xdr:row>36</xdr:row>
      <xdr:rowOff>9525</xdr:rowOff>
    </xdr:from>
    <xdr:ext cx="762000" cy="257175"/>
    <xdr:sp macro="">
      <xdr:nvSpPr>
        <xdr:cNvPr id="402" name="公債費負担の状況該当値テキスト"/>
        <xdr:cNvSpPr txBox="1"/>
      </xdr:nvSpPr>
      <xdr:spPr>
        <a:xfrm>
          <a:off x="17106900" y="61817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1.0</a:t>
          </a:r>
          <a:endParaRPr altLang="en-US" lang="ja-JP" sz="1000" b="1">
            <a:solidFill>
              <a:srgbClr val="FF0000"/>
            </a:solidFill>
            <a:latin typeface="ＭＳ Ｐゴシック"/>
          </a:endParaRPr>
        </a:p>
      </xdr:txBody>
    </xdr:sp>
    <xdr:clientData/>
  </xdr:oneCellAnchor>
  <xdr:twoCellAnchor>
    <xdr:from>
      <xdr:col>23</xdr:col>
      <xdr:colOff>355600</xdr:colOff>
      <xdr:row>36</xdr:row>
      <xdr:rowOff>168402</xdr:rowOff>
    </xdr:from>
    <xdr:to>
      <xdr:col>23</xdr:col>
      <xdr:colOff>457200</xdr:colOff>
      <xdr:row>37</xdr:row>
      <xdr:rowOff>98552</xdr:rowOff>
    </xdr:to>
    <xdr:sp macro="" fLocksText="0">
      <xdr:nvSpPr>
        <xdr:cNvPr id="403" name="円/楕円 402"/>
        <xdr:cNvSpPr/>
      </xdr:nvSpPr>
      <xdr:spPr>
        <a:xfrm>
          <a:off x="16125825" y="63436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23</xdr:col>
      <xdr:colOff>19050</xdr:colOff>
      <xdr:row>35</xdr:row>
      <xdr:rowOff>104775</xdr:rowOff>
    </xdr:from>
    <xdr:ext cx="733425" cy="257175"/>
    <xdr:sp macro="">
      <xdr:nvSpPr>
        <xdr:cNvPr id="404" name="テキスト ボックス 403"/>
        <xdr:cNvSpPr txBox="1"/>
      </xdr:nvSpPr>
      <xdr:spPr>
        <a:xfrm>
          <a:off x="15792450" y="610552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2.7</a:t>
          </a:r>
          <a:endParaRPr altLang="en-US" lang="ja-JP" sz="1000" b="1">
            <a:solidFill>
              <a:srgbClr val="FF0000"/>
            </a:solidFill>
            <a:latin typeface="ＭＳ Ｐゴシック"/>
          </a:endParaRPr>
        </a:p>
      </xdr:txBody>
    </xdr:sp>
    <xdr:clientData/>
  </xdr:oneCellAnchor>
  <xdr:twoCellAnchor>
    <xdr:from>
      <xdr:col>22</xdr:col>
      <xdr:colOff>152400</xdr:colOff>
      <xdr:row>37</xdr:row>
      <xdr:rowOff>69342</xdr:rowOff>
    </xdr:from>
    <xdr:to>
      <xdr:col>22</xdr:col>
      <xdr:colOff>254000</xdr:colOff>
      <xdr:row>37</xdr:row>
      <xdr:rowOff>170942</xdr:rowOff>
    </xdr:to>
    <xdr:sp macro="" fLocksText="0">
      <xdr:nvSpPr>
        <xdr:cNvPr id="405" name="円/楕円 404"/>
        <xdr:cNvSpPr/>
      </xdr:nvSpPr>
      <xdr:spPr>
        <a:xfrm>
          <a:off x="15240000" y="64103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21</xdr:col>
      <xdr:colOff>504825</xdr:colOff>
      <xdr:row>36</xdr:row>
      <xdr:rowOff>9525</xdr:rowOff>
    </xdr:from>
    <xdr:ext cx="762000" cy="257175"/>
    <xdr:sp macro="">
      <xdr:nvSpPr>
        <xdr:cNvPr id="406" name="テキスト ボックス 405"/>
        <xdr:cNvSpPr txBox="1"/>
      </xdr:nvSpPr>
      <xdr:spPr>
        <a:xfrm>
          <a:off x="14906625" y="61817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4.2</a:t>
          </a:r>
          <a:endParaRPr altLang="en-US" lang="ja-JP" sz="1000" b="1">
            <a:solidFill>
              <a:srgbClr val="FF0000"/>
            </a:solidFill>
            <a:latin typeface="ＭＳ Ｐゴシック"/>
          </a:endParaRPr>
        </a:p>
      </xdr:txBody>
    </xdr:sp>
    <xdr:clientData/>
  </xdr:oneCellAnchor>
  <xdr:twoCellAnchor>
    <xdr:from>
      <xdr:col>20</xdr:col>
      <xdr:colOff>635000</xdr:colOff>
      <xdr:row>37</xdr:row>
      <xdr:rowOff>103124</xdr:rowOff>
    </xdr:from>
    <xdr:to>
      <xdr:col>21</xdr:col>
      <xdr:colOff>50800</xdr:colOff>
      <xdr:row>38</xdr:row>
      <xdr:rowOff>33274</xdr:rowOff>
    </xdr:to>
    <xdr:sp macro="" fLocksText="0">
      <xdr:nvSpPr>
        <xdr:cNvPr id="407" name="円/楕円 406"/>
        <xdr:cNvSpPr/>
      </xdr:nvSpPr>
      <xdr:spPr>
        <a:xfrm>
          <a:off x="14354175" y="6448425"/>
          <a:ext cx="95250"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304800</xdr:colOff>
      <xdr:row>36</xdr:row>
      <xdr:rowOff>47625</xdr:rowOff>
    </xdr:from>
    <xdr:ext cx="762000" cy="257175"/>
    <xdr:sp macro="">
      <xdr:nvSpPr>
        <xdr:cNvPr id="408" name="テキスト ボックス 407"/>
        <xdr:cNvSpPr txBox="1"/>
      </xdr:nvSpPr>
      <xdr:spPr>
        <a:xfrm>
          <a:off x="14020800" y="6219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4.9</a:t>
          </a:r>
          <a:endParaRPr altLang="en-US" lang="ja-JP" sz="1000" b="1">
            <a:solidFill>
              <a:srgbClr val="FF0000"/>
            </a:solidFill>
            <a:latin typeface="ＭＳ Ｐゴシック"/>
          </a:endParaRPr>
        </a:p>
      </xdr:txBody>
    </xdr:sp>
    <xdr:clientData/>
  </xdr:oneCellAnchor>
  <xdr:twoCellAnchor>
    <xdr:from>
      <xdr:col>19</xdr:col>
      <xdr:colOff>431800</xdr:colOff>
      <xdr:row>38</xdr:row>
      <xdr:rowOff>23368</xdr:rowOff>
    </xdr:from>
    <xdr:to>
      <xdr:col>19</xdr:col>
      <xdr:colOff>533400</xdr:colOff>
      <xdr:row>38</xdr:row>
      <xdr:rowOff>124968</xdr:rowOff>
    </xdr:to>
    <xdr:sp macro="" fLocksText="0">
      <xdr:nvSpPr>
        <xdr:cNvPr id="409" name="円/楕円 408"/>
        <xdr:cNvSpPr/>
      </xdr:nvSpPr>
      <xdr:spPr>
        <a:xfrm>
          <a:off x="13458825" y="65341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95250</xdr:colOff>
      <xdr:row>38</xdr:row>
      <xdr:rowOff>114300</xdr:rowOff>
    </xdr:from>
    <xdr:ext cx="762000" cy="257175"/>
    <xdr:sp macro="">
      <xdr:nvSpPr>
        <xdr:cNvPr id="410" name="テキスト ボックス 409"/>
        <xdr:cNvSpPr txBox="1"/>
      </xdr:nvSpPr>
      <xdr:spPr>
        <a:xfrm>
          <a:off x="13125450" y="6629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6.8</a:t>
          </a:r>
          <a:endParaRPr altLang="en-US" lang="ja-JP"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fLocksText="0">
      <xdr:nvSpPr>
        <xdr:cNvPr id="411" name="正方形/長方形 410"/>
        <xdr:cNvSpPr/>
      </xdr:nvSpPr>
      <xdr:spPr>
        <a:xfrm>
          <a:off x="12830175" y="1209675"/>
          <a:ext cx="5076825" cy="3143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将来負担の状況</a:t>
          </a:r>
        </a:p>
      </xdr:txBody>
    </xdr:sp>
    <xdr:clientData/>
  </xdr:twoCellAnchor>
  <xdr:oneCellAnchor>
    <xdr:from>
      <xdr:col>20</xdr:col>
      <xdr:colOff>38100</xdr:colOff>
      <xdr:row>9</xdr:row>
      <xdr:rowOff>28575</xdr:rowOff>
    </xdr:from>
    <xdr:ext cx="1438275" cy="304800"/>
    <xdr:sp macro="">
      <xdr:nvSpPr>
        <xdr:cNvPr id="412" name="テキスト ボックス 411"/>
        <xdr:cNvSpPr txBox="1"/>
      </xdr:nvSpPr>
      <xdr:spPr>
        <a:xfrm>
          <a:off x="13754100" y="1571625"/>
          <a:ext cx="1438275" cy="30480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anchor="b">
          <a:noAutofit/>
        </a:bodyPr>
        <a:lstStyle/>
        <a:p>
          <a:pPr algn="ctr"/>
          <a:r>
            <a:rPr altLang="en-US" lang="ja-JP" sz="1300" b="1">
              <a:latin typeface="ＭＳ Ｐゴシック"/>
            </a:rPr>
            <a:t>将来負担比率</a:t>
          </a:r>
        </a:p>
      </xdr:txBody>
    </xdr:sp>
    <xdr:clientData/>
  </xdr:oneCellAnchor>
  <xdr:oneCellAnchor>
    <xdr:from>
      <xdr:col>22</xdr:col>
      <xdr:colOff>228600</xdr:colOff>
      <xdr:row>9</xdr:row>
      <xdr:rowOff>0</xdr:rowOff>
    </xdr:from>
    <xdr:ext cx="1647825" cy="361950"/>
    <xdr:sp macro="">
      <xdr:nvSpPr>
        <xdr:cNvPr id="413" name="テキスト ボックス 412"/>
        <xdr:cNvSpPr txBox="1"/>
      </xdr:nvSpPr>
      <xdr:spPr>
        <a:xfrm>
          <a:off x="15316200" y="1543050"/>
          <a:ext cx="1647825" cy="361950"/>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b">
          <a:spAutoFit/>
        </a:bodyPr>
        <a:lstStyle/>
        <a:p>
          <a:pPr algn="l"/>
          <a:r>
            <a:rPr altLang="ja-JP" lang="en-US" sz="1600" b="1">
              <a:solidFill>
                <a:srgbClr val="FF0000"/>
              </a:solidFill>
              <a:latin typeface="ＭＳ Ｐゴシック"/>
            </a:rPr>
            <a:t>[-%]</a:t>
          </a:r>
          <a:r>
            <a:rPr altLang="en-US" lang="ja-JP"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fLocksText="0">
      <xdr:nvSpPr>
        <xdr:cNvPr id="414" name="正方形/長方形 413"/>
        <xdr:cNvSpPr/>
      </xdr:nvSpPr>
      <xdr:spPr>
        <a:xfrm>
          <a:off x="17973675" y="14573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fLocksText="0">
      <xdr:nvSpPr>
        <xdr:cNvPr id="415" name="正方形/長方形 414"/>
        <xdr:cNvSpPr/>
      </xdr:nvSpPr>
      <xdr:spPr>
        <a:xfrm>
          <a:off x="17973675" y="1647825"/>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1/87</a:t>
          </a:r>
          <a:endParaRPr altLang="en-US" lang="ja-JP"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fLocksText="0">
      <xdr:nvSpPr>
        <xdr:cNvPr id="416" name="正方形/長方形 415"/>
        <xdr:cNvSpPr/>
      </xdr:nvSpPr>
      <xdr:spPr>
        <a:xfrm>
          <a:off x="19621500" y="14573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fLocksText="0">
      <xdr:nvSpPr>
        <xdr:cNvPr id="417" name="正方形/長方形 416"/>
        <xdr:cNvSpPr/>
      </xdr:nvSpPr>
      <xdr:spPr>
        <a:xfrm>
          <a:off x="19621500" y="1647825"/>
          <a:ext cx="126682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45.8</a:t>
          </a:r>
          <a:endParaRPr altLang="en-US" lang="ja-JP"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fLocksText="0">
      <xdr:nvSpPr>
        <xdr:cNvPr id="418" name="正方形/長方形 417"/>
        <xdr:cNvSpPr/>
      </xdr:nvSpPr>
      <xdr:spPr>
        <a:xfrm>
          <a:off x="21078825" y="14573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fLocksText="0">
      <xdr:nvSpPr>
        <xdr:cNvPr id="419" name="正方形/長方形 418"/>
        <xdr:cNvSpPr/>
      </xdr:nvSpPr>
      <xdr:spPr>
        <a:xfrm>
          <a:off x="21078825" y="1647825"/>
          <a:ext cx="12763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0.0</a:t>
          </a:r>
          <a:endParaRPr altLang="en-US" lang="ja-JP"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fLocksText="0">
      <xdr:nvSpPr>
        <xdr:cNvPr id="420" name="正方形/長方形 419"/>
        <xdr:cNvSpPr/>
      </xdr:nvSpPr>
      <xdr:spPr>
        <a:xfrm>
          <a:off x="12830175" y="1971675"/>
          <a:ext cx="5076825" cy="2409825"/>
        </a:xfrm>
        <a:prstGeom prst="rect"/>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fLocksText="0">
      <xdr:nvSpPr>
        <xdr:cNvPr id="421" name="正方形/長方形 420"/>
        <xdr:cNvSpPr/>
      </xdr:nvSpPr>
      <xdr:spPr>
        <a:xfrm>
          <a:off x="18097500" y="1971675"/>
          <a:ext cx="6029325" cy="2409825"/>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fLocksText="0">
      <xdr:nvSpPr>
        <xdr:cNvPr id="422" name="正方形/長方形 421"/>
        <xdr:cNvSpPr/>
      </xdr:nvSpPr>
      <xdr:spPr>
        <a:xfrm>
          <a:off x="18097500" y="1971675"/>
          <a:ext cx="3810000"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fLocksText="0">
      <xdr:nvSpPr>
        <xdr:cNvPr id="423" name="テキスト ボックス 422"/>
        <xdr:cNvSpPr txBox="1"/>
      </xdr:nvSpPr>
      <xdr:spPr>
        <a:xfrm>
          <a:off x="18221325" y="2286000"/>
          <a:ext cx="5781675" cy="2028825"/>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aseline="0">
              <a:solidFill>
                <a:schemeClr val="tx1"/>
              </a:solidFill>
              <a:latin typeface="+mn-lt"/>
              <a:ea typeface="+mn-ea"/>
              <a:cs typeface="+mn-cs"/>
            </a:rPr>
            <a:t> </a:t>
          </a:r>
          <a:r>
            <a:rPr altLang="ja-JP" lang="ja-JP" sz="1100">
              <a:solidFill>
                <a:schemeClr val="tx1"/>
              </a:solidFill>
              <a:latin typeface="+mn-lt"/>
              <a:ea typeface="+mn-ea"/>
              <a:cs typeface="+mn-cs"/>
            </a:rPr>
            <a:t>　</a:t>
          </a:r>
          <a:r>
            <a:rPr altLang="en-US" lang="ja-JP" sz="1100">
              <a:solidFill>
                <a:schemeClr val="tx1"/>
              </a:solidFill>
              <a:latin typeface="+mn-lt"/>
              <a:ea typeface="+mn-ea"/>
              <a:cs typeface="+mn-cs"/>
            </a:rPr>
            <a:t>平成</a:t>
          </a:r>
          <a:r>
            <a:rPr altLang="ja-JP" lang="en-US" sz="1100">
              <a:solidFill>
                <a:schemeClr val="tx1"/>
              </a:solidFill>
              <a:latin typeface="+mn-lt"/>
              <a:ea typeface="+mn-ea"/>
              <a:cs typeface="+mn-cs"/>
            </a:rPr>
            <a:t>25</a:t>
          </a:r>
          <a:r>
            <a:rPr altLang="en-US" lang="ja-JP" sz="1100">
              <a:solidFill>
                <a:schemeClr val="tx1"/>
              </a:solidFill>
              <a:latin typeface="+mn-lt"/>
              <a:ea typeface="+mn-ea"/>
              <a:cs typeface="+mn-cs"/>
            </a:rPr>
            <a:t>年度</a:t>
          </a:r>
          <a:r>
            <a:rPr altLang="ja-JP" lang="ja-JP" sz="1100">
              <a:solidFill>
                <a:schemeClr val="tx1"/>
              </a:solidFill>
              <a:latin typeface="+mn-lt"/>
              <a:ea typeface="+mn-ea"/>
              <a:cs typeface="+mn-cs"/>
            </a:rPr>
            <a:t>と比較して，市債の残高や公営企業債等繰入見込額（下水道事業特別会計への繰出金）等が減額となった。一方，充用可能基金</a:t>
          </a:r>
          <a:r>
            <a:rPr altLang="en-US" lang="ja-JP" sz="1100">
              <a:solidFill>
                <a:schemeClr val="tx1"/>
              </a:solidFill>
              <a:latin typeface="+mn-lt"/>
              <a:ea typeface="+mn-ea"/>
              <a:cs typeface="+mn-cs"/>
            </a:rPr>
            <a:t>は増額となったものの，</a:t>
          </a:r>
          <a:r>
            <a:rPr altLang="ja-JP" lang="ja-JP" sz="1100">
              <a:solidFill>
                <a:schemeClr val="tx1"/>
              </a:solidFill>
              <a:latin typeface="+mn-lt"/>
              <a:ea typeface="+mn-ea"/>
              <a:cs typeface="+mn-cs"/>
            </a:rPr>
            <a:t>都市計画税収等の充当可能特定歳入は</a:t>
          </a:r>
          <a:r>
            <a:rPr altLang="en-US" lang="ja-JP" sz="1100">
              <a:solidFill>
                <a:schemeClr val="tx1"/>
              </a:solidFill>
              <a:latin typeface="+mn-lt"/>
              <a:ea typeface="+mn-ea"/>
              <a:cs typeface="+mn-cs"/>
            </a:rPr>
            <a:t>減額</a:t>
          </a:r>
          <a:r>
            <a:rPr altLang="ja-JP" lang="ja-JP" sz="1100">
              <a:solidFill>
                <a:schemeClr val="tx1"/>
              </a:solidFill>
              <a:latin typeface="+mn-lt"/>
              <a:ea typeface="+mn-ea"/>
              <a:cs typeface="+mn-cs"/>
            </a:rPr>
            <a:t>となった。結果，分子の充当可能財源の数値が将来負担額を上回り，今年度の将来負担比率は「数値なし」となった。今後も，国分寺駅北口再開発事業や可燃ごみ共同処理事業といった大型事業を実施していくことから，経費の削減や地方債の発行抑制，適正な基金残高の確保に努め，財政健全化に向けた取組を進める。</a:t>
          </a:r>
          <a:endParaRPr altLang="ja-JP" lang="ja-JP">
            <a:solidFill>
              <a:schemeClr val="tx1"/>
            </a:solidFill>
          </a:endParaRPr>
        </a:p>
      </xdr:txBody>
    </xdr:sp>
    <xdr:clientData/>
  </xdr:twoCellAnchor>
  <xdr:oneCellAnchor>
    <xdr:from>
      <xdr:col>18</xdr:col>
      <xdr:colOff>438150</xdr:colOff>
      <xdr:row>10</xdr:row>
      <xdr:rowOff>66675</xdr:rowOff>
    </xdr:from>
    <xdr:ext cx="295275" cy="228600"/>
    <xdr:sp macro="">
      <xdr:nvSpPr>
        <xdr:cNvPr id="424" name="テキスト ボックス 423"/>
        <xdr:cNvSpPr txBox="1"/>
      </xdr:nvSpPr>
      <xdr:spPr>
        <a:xfrm>
          <a:off x="12782550" y="178117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30175" y="43815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24</xdr:row>
      <xdr:rowOff>123825</xdr:rowOff>
    </xdr:from>
    <xdr:ext cx="762000" cy="257175"/>
    <xdr:sp macro="">
      <xdr:nvSpPr>
        <xdr:cNvPr id="426" name="テキスト ボックス 425"/>
        <xdr:cNvSpPr txBox="1"/>
      </xdr:nvSpPr>
      <xdr:spPr>
        <a:xfrm>
          <a:off x="12058650" y="4238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400.0</a:t>
          </a:r>
          <a:endParaRPr altLang="en-US" lang="ja-JP"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7" name="直線コネクタ 426"/>
        <xdr:cNvCxnSpPr/>
      </xdr:nvCxnSpPr>
      <xdr:spPr>
        <a:xfrm>
          <a:off x="12830175" y="38957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21</xdr:row>
      <xdr:rowOff>152400</xdr:rowOff>
    </xdr:from>
    <xdr:ext cx="762000" cy="257175"/>
    <xdr:sp macro="">
      <xdr:nvSpPr>
        <xdr:cNvPr id="428" name="テキスト ボックス 427"/>
        <xdr:cNvSpPr txBox="1"/>
      </xdr:nvSpPr>
      <xdr:spPr>
        <a:xfrm>
          <a:off x="12058650" y="37528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300.0</a:t>
          </a:r>
          <a:endParaRPr altLang="en-US" lang="ja-JP"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9" name="直線コネクタ 428"/>
        <xdr:cNvCxnSpPr/>
      </xdr:nvCxnSpPr>
      <xdr:spPr>
        <a:xfrm>
          <a:off x="12830175" y="34194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19</xdr:row>
      <xdr:rowOff>19050</xdr:rowOff>
    </xdr:from>
    <xdr:ext cx="762000" cy="257175"/>
    <xdr:sp macro="">
      <xdr:nvSpPr>
        <xdr:cNvPr id="430" name="テキスト ボックス 429"/>
        <xdr:cNvSpPr txBox="1"/>
      </xdr:nvSpPr>
      <xdr:spPr>
        <a:xfrm>
          <a:off x="12058650" y="32766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200.0</a:t>
          </a:r>
          <a:endParaRPr altLang="en-US" lang="ja-JP"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1" name="直線コネクタ 430"/>
        <xdr:cNvCxnSpPr/>
      </xdr:nvCxnSpPr>
      <xdr:spPr>
        <a:xfrm>
          <a:off x="12830175" y="2933700"/>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16</xdr:row>
      <xdr:rowOff>47625</xdr:rowOff>
    </xdr:from>
    <xdr:ext cx="762000" cy="257175"/>
    <xdr:sp macro="">
      <xdr:nvSpPr>
        <xdr:cNvPr id="432" name="テキスト ボックス 431"/>
        <xdr:cNvSpPr txBox="1"/>
      </xdr:nvSpPr>
      <xdr:spPr>
        <a:xfrm>
          <a:off x="12058650" y="2790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100.0</a:t>
          </a:r>
          <a:endParaRPr altLang="en-US" lang="ja-JP"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3" name="直線コネクタ 432"/>
        <xdr:cNvCxnSpPr/>
      </xdr:nvCxnSpPr>
      <xdr:spPr>
        <a:xfrm>
          <a:off x="12830175" y="244792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400050</xdr:colOff>
      <xdr:row>13</xdr:row>
      <xdr:rowOff>76200</xdr:rowOff>
    </xdr:from>
    <xdr:ext cx="762000" cy="257175"/>
    <xdr:sp macro="">
      <xdr:nvSpPr>
        <xdr:cNvPr id="434" name="テキスト ボックス 433"/>
        <xdr:cNvSpPr txBox="1"/>
      </xdr:nvSpPr>
      <xdr:spPr>
        <a:xfrm>
          <a:off x="12058650" y="23050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0.0</a:t>
          </a:r>
          <a:endParaRPr altLang="en-US" lang="ja-JP"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5" name="直線コネクタ 434"/>
        <xdr:cNvCxnSpPr/>
      </xdr:nvCxnSpPr>
      <xdr:spPr>
        <a:xfrm>
          <a:off x="12830175" y="1971675"/>
          <a:ext cx="5076825" cy="0"/>
        </a:xfrm>
        <a:prstGeom prst="line"/>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fLocksText="0">
      <xdr:nvSpPr>
        <xdr:cNvPr id="436" name="将来負担の状況グラフ枠"/>
        <xdr:cNvSpPr/>
      </xdr:nvSpPr>
      <xdr:spPr>
        <a:xfrm>
          <a:off x="12830175" y="1971675"/>
          <a:ext cx="5076825" cy="2409825"/>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24</xdr:col>
      <xdr:colOff>558800</xdr:colOff>
      <xdr:row>14</xdr:row>
      <xdr:rowOff>50800</xdr:rowOff>
    </xdr:from>
    <xdr:to>
      <xdr:col>24</xdr:col>
      <xdr:colOff>558800</xdr:colOff>
      <xdr:row>22</xdr:row>
      <xdr:rowOff>86462</xdr:rowOff>
    </xdr:to>
    <xdr:cxnSp macro="">
      <xdr:nvCxnSpPr>
        <xdr:cNvPr id="437" name="直線コネクタ 436"/>
        <xdr:cNvCxnSpPr/>
      </xdr:nvCxnSpPr>
      <xdr:spPr>
        <a:xfrm flipV="1">
          <a:off x="17021175" y="2447925"/>
          <a:ext cx="0" cy="1409700"/>
        </a:xfrm>
        <a:prstGeom prst="line"/>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57150</xdr:rowOff>
    </xdr:from>
    <xdr:ext cx="762000" cy="257175"/>
    <xdr:sp macro="">
      <xdr:nvSpPr>
        <xdr:cNvPr id="438" name="将来負担の状況最小値テキスト"/>
        <xdr:cNvSpPr txBox="1"/>
      </xdr:nvSpPr>
      <xdr:spPr>
        <a:xfrm>
          <a:off x="17106900" y="38290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291.6</a:t>
          </a:r>
          <a:endParaRPr altLang="en-US" lang="ja-JP" sz="1000" b="1">
            <a:latin typeface="ＭＳ Ｐゴシック"/>
          </a:endParaRPr>
        </a:p>
      </xdr:txBody>
    </xdr:sp>
    <xdr:clientData/>
  </xdr:oneCellAnchor>
  <xdr:twoCellAnchor>
    <xdr:from>
      <xdr:col>24</xdr:col>
      <xdr:colOff>469900</xdr:colOff>
      <xdr:row>22</xdr:row>
      <xdr:rowOff>86462</xdr:rowOff>
    </xdr:from>
    <xdr:to>
      <xdr:col>24</xdr:col>
      <xdr:colOff>647700</xdr:colOff>
      <xdr:row>22</xdr:row>
      <xdr:rowOff>86462</xdr:rowOff>
    </xdr:to>
    <xdr:cxnSp macro="">
      <xdr:nvCxnSpPr>
        <xdr:cNvPr id="439" name="直線コネクタ 438"/>
        <xdr:cNvCxnSpPr/>
      </xdr:nvCxnSpPr>
      <xdr:spPr>
        <a:xfrm>
          <a:off x="16925925" y="38576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133350</xdr:rowOff>
    </xdr:from>
    <xdr:ext cx="762000" cy="257175"/>
    <xdr:sp macro="">
      <xdr:nvSpPr>
        <xdr:cNvPr id="440" name="将来負担の状況最大値テキスト"/>
        <xdr:cNvSpPr txBox="1"/>
      </xdr:nvSpPr>
      <xdr:spPr>
        <a:xfrm>
          <a:off x="17106900" y="21907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0.0</a:t>
          </a:r>
          <a:endParaRPr altLang="en-US" lang="ja-JP"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1" name="直線コネクタ 440"/>
        <xdr:cNvCxnSpPr/>
      </xdr:nvCxnSpPr>
      <xdr:spPr>
        <a:xfrm>
          <a:off x="16925925" y="24479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143459</xdr:rowOff>
    </xdr:from>
    <xdr:to>
      <xdr:col>22</xdr:col>
      <xdr:colOff>203200</xdr:colOff>
      <xdr:row>15</xdr:row>
      <xdr:rowOff>2413</xdr:rowOff>
    </xdr:to>
    <xdr:cxnSp macro="">
      <xdr:nvCxnSpPr>
        <xdr:cNvPr id="442" name="直線コネクタ 441"/>
        <xdr:cNvCxnSpPr/>
      </xdr:nvCxnSpPr>
      <xdr:spPr>
        <a:xfrm flipV="1">
          <a:off x="14401800" y="2543175"/>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133350</xdr:rowOff>
    </xdr:from>
    <xdr:ext cx="762000" cy="257175"/>
    <xdr:sp macro="">
      <xdr:nvSpPr>
        <xdr:cNvPr id="443" name="将来負担の状況平均値テキスト"/>
        <xdr:cNvSpPr txBox="1"/>
      </xdr:nvSpPr>
      <xdr:spPr>
        <a:xfrm>
          <a:off x="17106900" y="253365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33.8</a:t>
          </a:r>
          <a:endParaRPr altLang="en-US" lang="ja-JP" sz="1000" b="1">
            <a:solidFill>
              <a:srgbClr val="000080"/>
            </a:solidFill>
            <a:latin typeface="ＭＳ Ｐゴシック"/>
          </a:endParaRPr>
        </a:p>
      </xdr:txBody>
    </xdr:sp>
    <xdr:clientData/>
  </xdr:oneCellAnchor>
  <xdr:twoCellAnchor>
    <xdr:from>
      <xdr:col>24</xdr:col>
      <xdr:colOff>508000</xdr:colOff>
      <xdr:row>14</xdr:row>
      <xdr:rowOff>163119</xdr:rowOff>
    </xdr:from>
    <xdr:to>
      <xdr:col>24</xdr:col>
      <xdr:colOff>609600</xdr:colOff>
      <xdr:row>15</xdr:row>
      <xdr:rowOff>93269</xdr:rowOff>
    </xdr:to>
    <xdr:sp macro="" fLocksText="0">
      <xdr:nvSpPr>
        <xdr:cNvPr id="444" name="フローチャート : 判断 443"/>
        <xdr:cNvSpPr/>
      </xdr:nvSpPr>
      <xdr:spPr>
        <a:xfrm>
          <a:off x="16964025" y="25622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19</xdr:col>
      <xdr:colOff>482600</xdr:colOff>
      <xdr:row>15</xdr:row>
      <xdr:rowOff>2413</xdr:rowOff>
    </xdr:from>
    <xdr:to>
      <xdr:col>21</xdr:col>
      <xdr:colOff>0</xdr:colOff>
      <xdr:row>15</xdr:row>
      <xdr:rowOff>103759</xdr:rowOff>
    </xdr:to>
    <xdr:cxnSp macro="">
      <xdr:nvCxnSpPr>
        <xdr:cNvPr id="445" name="直線コネクタ 444"/>
        <xdr:cNvCxnSpPr/>
      </xdr:nvCxnSpPr>
      <xdr:spPr>
        <a:xfrm flipV="1">
          <a:off x="13515975" y="2571750"/>
          <a:ext cx="885825" cy="1047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10008</xdr:rowOff>
    </xdr:from>
    <xdr:to>
      <xdr:col>23</xdr:col>
      <xdr:colOff>457200</xdr:colOff>
      <xdr:row>15</xdr:row>
      <xdr:rowOff>111608</xdr:rowOff>
    </xdr:to>
    <xdr:sp macro="" fLocksText="0">
      <xdr:nvSpPr>
        <xdr:cNvPr id="446" name="フローチャート : 判断 445"/>
        <xdr:cNvSpPr/>
      </xdr:nvSpPr>
      <xdr:spPr>
        <a:xfrm>
          <a:off x="16125825" y="25812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23</xdr:col>
      <xdr:colOff>19050</xdr:colOff>
      <xdr:row>13</xdr:row>
      <xdr:rowOff>123825</xdr:rowOff>
    </xdr:from>
    <xdr:ext cx="733425" cy="257175"/>
    <xdr:sp macro="">
      <xdr:nvSpPr>
        <xdr:cNvPr id="447" name="テキスト ボックス 446"/>
        <xdr:cNvSpPr txBox="1"/>
      </xdr:nvSpPr>
      <xdr:spPr>
        <a:xfrm>
          <a:off x="15792450" y="235267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37.6</a:t>
          </a:r>
          <a:endParaRPr altLang="en-US" lang="ja-JP" sz="1000" b="1">
            <a:solidFill>
              <a:srgbClr val="000080"/>
            </a:solidFill>
            <a:latin typeface="ＭＳ Ｐゴシック"/>
          </a:endParaRPr>
        </a:p>
      </xdr:txBody>
    </xdr:sp>
    <xdr:clientData/>
  </xdr:oneCellAnchor>
  <xdr:twoCellAnchor>
    <xdr:from>
      <xdr:col>22</xdr:col>
      <xdr:colOff>152400</xdr:colOff>
      <xdr:row>15</xdr:row>
      <xdr:rowOff>51029</xdr:rowOff>
    </xdr:from>
    <xdr:to>
      <xdr:col>22</xdr:col>
      <xdr:colOff>254000</xdr:colOff>
      <xdr:row>15</xdr:row>
      <xdr:rowOff>152629</xdr:rowOff>
    </xdr:to>
    <xdr:sp macro="" fLocksText="0">
      <xdr:nvSpPr>
        <xdr:cNvPr id="448" name="フローチャート : 判断 447"/>
        <xdr:cNvSpPr/>
      </xdr:nvSpPr>
      <xdr:spPr>
        <a:xfrm>
          <a:off x="15240000" y="26193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21</xdr:col>
      <xdr:colOff>504825</xdr:colOff>
      <xdr:row>15</xdr:row>
      <xdr:rowOff>133350</xdr:rowOff>
    </xdr:from>
    <xdr:ext cx="762000" cy="257175"/>
    <xdr:sp macro="">
      <xdr:nvSpPr>
        <xdr:cNvPr id="449" name="テキスト ボックス 448"/>
        <xdr:cNvSpPr txBox="1"/>
      </xdr:nvSpPr>
      <xdr:spPr>
        <a:xfrm>
          <a:off x="14906625" y="27051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46.1</a:t>
          </a:r>
          <a:endParaRPr altLang="en-US" lang="ja-JP" sz="1000" b="1">
            <a:solidFill>
              <a:srgbClr val="000080"/>
            </a:solidFill>
            <a:latin typeface="ＭＳ Ｐゴシック"/>
          </a:endParaRPr>
        </a:p>
      </xdr:txBody>
    </xdr:sp>
    <xdr:clientData/>
  </xdr:oneCellAnchor>
  <xdr:twoCellAnchor>
    <xdr:from>
      <xdr:col>20</xdr:col>
      <xdr:colOff>635000</xdr:colOff>
      <xdr:row>15</xdr:row>
      <xdr:rowOff>96393</xdr:rowOff>
    </xdr:from>
    <xdr:to>
      <xdr:col>21</xdr:col>
      <xdr:colOff>50800</xdr:colOff>
      <xdr:row>16</xdr:row>
      <xdr:rowOff>26543</xdr:rowOff>
    </xdr:to>
    <xdr:sp macro="" fLocksText="0">
      <xdr:nvSpPr>
        <xdr:cNvPr id="450" name="フローチャート : 判断 449"/>
        <xdr:cNvSpPr/>
      </xdr:nvSpPr>
      <xdr:spPr>
        <a:xfrm>
          <a:off x="14354175" y="2667000"/>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304800</xdr:colOff>
      <xdr:row>16</xdr:row>
      <xdr:rowOff>9525</xdr:rowOff>
    </xdr:from>
    <xdr:ext cx="762000" cy="257175"/>
    <xdr:sp macro="">
      <xdr:nvSpPr>
        <xdr:cNvPr id="451" name="テキスト ボックス 450"/>
        <xdr:cNvSpPr txBox="1"/>
      </xdr:nvSpPr>
      <xdr:spPr>
        <a:xfrm>
          <a:off x="14020800" y="27527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55.5</a:t>
          </a:r>
          <a:endParaRPr altLang="en-US" lang="ja-JP" sz="1000" b="1">
            <a:solidFill>
              <a:srgbClr val="000080"/>
            </a:solidFill>
            <a:latin typeface="ＭＳ Ｐゴシック"/>
          </a:endParaRPr>
        </a:p>
      </xdr:txBody>
    </xdr:sp>
    <xdr:clientData/>
  </xdr:oneCellAnchor>
  <xdr:twoCellAnchor>
    <xdr:from>
      <xdr:col>19</xdr:col>
      <xdr:colOff>431800</xdr:colOff>
      <xdr:row>14</xdr:row>
      <xdr:rowOff>156845</xdr:rowOff>
    </xdr:from>
    <xdr:to>
      <xdr:col>19</xdr:col>
      <xdr:colOff>533400</xdr:colOff>
      <xdr:row>15</xdr:row>
      <xdr:rowOff>86995</xdr:rowOff>
    </xdr:to>
    <xdr:sp macro="" fLocksText="0">
      <xdr:nvSpPr>
        <xdr:cNvPr id="452" name="フローチャート : 判断 451"/>
        <xdr:cNvSpPr/>
      </xdr:nvSpPr>
      <xdr:spPr>
        <a:xfrm>
          <a:off x="13458825" y="2552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95250</xdr:colOff>
      <xdr:row>13</xdr:row>
      <xdr:rowOff>95250</xdr:rowOff>
    </xdr:from>
    <xdr:ext cx="762000" cy="257175"/>
    <xdr:sp macro="">
      <xdr:nvSpPr>
        <xdr:cNvPr id="453" name="テキスト ボックス 452"/>
        <xdr:cNvSpPr txBox="1"/>
      </xdr:nvSpPr>
      <xdr:spPr>
        <a:xfrm>
          <a:off x="13125450" y="23241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32.5</a:t>
          </a:r>
          <a:endParaRPr altLang="en-US" lang="ja-JP" sz="1000" b="1">
            <a:solidFill>
              <a:srgbClr val="000080"/>
            </a:solidFill>
            <a:latin typeface="ＭＳ Ｐゴシック"/>
          </a:endParaRPr>
        </a:p>
      </xdr:txBody>
    </xdr:sp>
    <xdr:clientData/>
  </xdr:oneCellAnchor>
  <xdr:oneCellAnchor>
    <xdr:from>
      <xdr:col>24</xdr:col>
      <xdr:colOff>342900</xdr:colOff>
      <xdr:row>25</xdr:row>
      <xdr:rowOff>95250</xdr:rowOff>
    </xdr:from>
    <xdr:ext cx="762000" cy="257175"/>
    <xdr:sp macro="">
      <xdr:nvSpPr>
        <xdr:cNvPr id="454" name="テキスト ボックス 453"/>
        <xdr:cNvSpPr txBox="1"/>
      </xdr:nvSpPr>
      <xdr:spPr>
        <a:xfrm>
          <a:off x="16802100" y="438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23</xdr:col>
      <xdr:colOff>190500</xdr:colOff>
      <xdr:row>25</xdr:row>
      <xdr:rowOff>95250</xdr:rowOff>
    </xdr:from>
    <xdr:ext cx="762000" cy="257175"/>
    <xdr:sp macro="">
      <xdr:nvSpPr>
        <xdr:cNvPr id="455" name="テキスト ボックス 454"/>
        <xdr:cNvSpPr txBox="1"/>
      </xdr:nvSpPr>
      <xdr:spPr>
        <a:xfrm>
          <a:off x="15963900" y="438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21</xdr:col>
      <xdr:colOff>666750</xdr:colOff>
      <xdr:row>25</xdr:row>
      <xdr:rowOff>95250</xdr:rowOff>
    </xdr:from>
    <xdr:ext cx="762000" cy="257175"/>
    <xdr:sp macro="">
      <xdr:nvSpPr>
        <xdr:cNvPr id="456" name="テキスト ボックス 455"/>
        <xdr:cNvSpPr txBox="1"/>
      </xdr:nvSpPr>
      <xdr:spPr>
        <a:xfrm>
          <a:off x="15068550" y="438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20</xdr:col>
      <xdr:colOff>466725</xdr:colOff>
      <xdr:row>25</xdr:row>
      <xdr:rowOff>95250</xdr:rowOff>
    </xdr:from>
    <xdr:ext cx="762000" cy="257175"/>
    <xdr:sp macro="">
      <xdr:nvSpPr>
        <xdr:cNvPr id="457" name="テキスト ボックス 456"/>
        <xdr:cNvSpPr txBox="1"/>
      </xdr:nvSpPr>
      <xdr:spPr>
        <a:xfrm>
          <a:off x="14182725" y="438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19</xdr:col>
      <xdr:colOff>266700</xdr:colOff>
      <xdr:row>25</xdr:row>
      <xdr:rowOff>95250</xdr:rowOff>
    </xdr:from>
    <xdr:ext cx="762000" cy="257175"/>
    <xdr:sp macro="">
      <xdr:nvSpPr>
        <xdr:cNvPr id="458" name="テキスト ボックス 457"/>
        <xdr:cNvSpPr txBox="1"/>
      </xdr:nvSpPr>
      <xdr:spPr>
        <a:xfrm>
          <a:off x="13296900" y="4381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22</xdr:col>
      <xdr:colOff>152400</xdr:colOff>
      <xdr:row>14</xdr:row>
      <xdr:rowOff>92659</xdr:rowOff>
    </xdr:from>
    <xdr:to>
      <xdr:col>22</xdr:col>
      <xdr:colOff>254000</xdr:colOff>
      <xdr:row>15</xdr:row>
      <xdr:rowOff>22809</xdr:rowOff>
    </xdr:to>
    <xdr:sp macro="" fLocksText="0">
      <xdr:nvSpPr>
        <xdr:cNvPr id="459" name="円/楕円 458"/>
        <xdr:cNvSpPr/>
      </xdr:nvSpPr>
      <xdr:spPr>
        <a:xfrm>
          <a:off x="15240000" y="24955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21</xdr:col>
      <xdr:colOff>504825</xdr:colOff>
      <xdr:row>13</xdr:row>
      <xdr:rowOff>28575</xdr:rowOff>
    </xdr:from>
    <xdr:ext cx="762000" cy="257175"/>
    <xdr:sp macro="">
      <xdr:nvSpPr>
        <xdr:cNvPr id="460" name="テキスト ボックス 459"/>
        <xdr:cNvSpPr txBox="1"/>
      </xdr:nvSpPr>
      <xdr:spPr>
        <a:xfrm>
          <a:off x="14906625" y="22574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19.2</a:t>
          </a:r>
          <a:endParaRPr altLang="en-US" lang="ja-JP" sz="1000" b="1">
            <a:solidFill>
              <a:srgbClr val="FF0000"/>
            </a:solidFill>
            <a:latin typeface="ＭＳ Ｐゴシック"/>
          </a:endParaRPr>
        </a:p>
      </xdr:txBody>
    </xdr:sp>
    <xdr:clientData/>
  </xdr:oneCellAnchor>
  <xdr:twoCellAnchor>
    <xdr:from>
      <xdr:col>20</xdr:col>
      <xdr:colOff>635000</xdr:colOff>
      <xdr:row>14</xdr:row>
      <xdr:rowOff>123063</xdr:rowOff>
    </xdr:from>
    <xdr:to>
      <xdr:col>21</xdr:col>
      <xdr:colOff>50800</xdr:colOff>
      <xdr:row>15</xdr:row>
      <xdr:rowOff>53213</xdr:rowOff>
    </xdr:to>
    <xdr:sp macro="" fLocksText="0">
      <xdr:nvSpPr>
        <xdr:cNvPr id="461" name="円/楕円 460"/>
        <xdr:cNvSpPr/>
      </xdr:nvSpPr>
      <xdr:spPr>
        <a:xfrm>
          <a:off x="14354175" y="252412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304800</xdr:colOff>
      <xdr:row>13</xdr:row>
      <xdr:rowOff>66675</xdr:rowOff>
    </xdr:from>
    <xdr:ext cx="762000" cy="257175"/>
    <xdr:sp macro="">
      <xdr:nvSpPr>
        <xdr:cNvPr id="462" name="テキスト ボックス 461"/>
        <xdr:cNvSpPr txBox="1"/>
      </xdr:nvSpPr>
      <xdr:spPr>
        <a:xfrm>
          <a:off x="14020800" y="22955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25.5</a:t>
          </a:r>
          <a:endParaRPr altLang="en-US" lang="ja-JP" sz="1000" b="1">
            <a:solidFill>
              <a:srgbClr val="FF0000"/>
            </a:solidFill>
            <a:latin typeface="ＭＳ Ｐゴシック"/>
          </a:endParaRPr>
        </a:p>
      </xdr:txBody>
    </xdr:sp>
    <xdr:clientData/>
  </xdr:oneCellAnchor>
  <xdr:twoCellAnchor>
    <xdr:from>
      <xdr:col>19</xdr:col>
      <xdr:colOff>431800</xdr:colOff>
      <xdr:row>15</xdr:row>
      <xdr:rowOff>52959</xdr:rowOff>
    </xdr:from>
    <xdr:to>
      <xdr:col>19</xdr:col>
      <xdr:colOff>533400</xdr:colOff>
      <xdr:row>15</xdr:row>
      <xdr:rowOff>154559</xdr:rowOff>
    </xdr:to>
    <xdr:sp macro="" fLocksText="0">
      <xdr:nvSpPr>
        <xdr:cNvPr id="463" name="円/楕円 462"/>
        <xdr:cNvSpPr/>
      </xdr:nvSpPr>
      <xdr:spPr>
        <a:xfrm>
          <a:off x="13458825" y="262890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95250</xdr:colOff>
      <xdr:row>15</xdr:row>
      <xdr:rowOff>142875</xdr:rowOff>
    </xdr:from>
    <xdr:ext cx="762000" cy="257175"/>
    <xdr:sp macro="">
      <xdr:nvSpPr>
        <xdr:cNvPr id="464" name="テキスト ボックス 463"/>
        <xdr:cNvSpPr txBox="1"/>
      </xdr:nvSpPr>
      <xdr:spPr>
        <a:xfrm>
          <a:off x="13125450" y="2714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46.5</a:t>
          </a:r>
          <a:endParaRPr altLang="en-US" lang="ja-JP"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0</xdr:colOff>
      <xdr:row>0</xdr:row>
      <xdr:rowOff>127000</xdr:rowOff>
    </xdr:from>
    <xdr:to>
      <xdr:col>18</xdr:col>
      <xdr:colOff>336550</xdr:colOff>
      <xdr:row>3</xdr:row>
      <xdr:rowOff>120650</xdr:rowOff>
    </xdr:to>
    <xdr:sp macro="" fLocksText="0">
      <xdr:nvSpPr>
        <xdr:cNvPr id="2" name="正方形/長方形 1"/>
        <xdr:cNvSpPr/>
      </xdr:nvSpPr>
      <xdr:spPr>
        <a:xfrm>
          <a:off x="0" y="123825"/>
          <a:ext cx="12696825" cy="5143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altLang="en-US" lang="ja-JP" sz="3200" b="1">
              <a:solidFill>
                <a:srgbClr val="000000"/>
              </a:solidFill>
              <a:latin typeface="ＭＳ Ｐゴシック"/>
            </a:rPr>
            <a:t>（</a:t>
          </a:r>
          <a:r>
            <a:rPr altLang="ja-JP" lang="en-US" sz="3200" b="1">
              <a:solidFill>
                <a:srgbClr val="000000"/>
              </a:solidFill>
              <a:latin typeface="ＭＳ Ｐゴシック"/>
            </a:rPr>
            <a:t>4</a:t>
          </a:r>
          <a:r>
            <a:rPr altLang="en-US" lang="ja-JP" sz="3200" b="1">
              <a:solidFill>
                <a:srgbClr val="000000"/>
              </a:solidFill>
              <a:latin typeface="ＭＳ Ｐゴシック"/>
            </a:rPr>
            <a:t>）</a:t>
          </a:r>
          <a:r>
            <a:rPr altLang="ja-JP" lang="en-US" sz="3200" b="1">
              <a:solidFill>
                <a:srgbClr val="000000"/>
              </a:solidFill>
              <a:latin typeface="ＭＳ Ｐゴシック"/>
            </a:rPr>
            <a:t>-1 </a:t>
          </a:r>
          <a:r>
            <a:rPr altLang="en-US" lang="ja-JP" sz="3200" b="1">
              <a:solidFill>
                <a:srgbClr val="000000"/>
              </a:solidFill>
              <a:latin typeface="ＭＳ Ｐゴシック"/>
            </a:rPr>
            <a:t>市町村経常経費分析表</a:t>
          </a:r>
          <a:r>
            <a:rPr altLang="ja-JP" lang="en-US" sz="3200" b="1">
              <a:solidFill>
                <a:srgbClr val="000000"/>
              </a:solidFill>
              <a:latin typeface="ＭＳ Ｐゴシック"/>
            </a:rPr>
            <a:t>(</a:t>
          </a:r>
          <a:r>
            <a:rPr altLang="en-US" lang="ja-JP" sz="3200" b="1">
              <a:solidFill>
                <a:srgbClr val="000000"/>
              </a:solidFill>
              <a:latin typeface="ＭＳ Ｐゴシック"/>
            </a:rPr>
            <a:t>普通会計決算</a:t>
          </a:r>
          <a:r>
            <a:rPr altLang="ja-JP" lang="en-US" sz="3200" b="1">
              <a:solidFill>
                <a:srgbClr val="000000"/>
              </a:solidFill>
              <a:latin typeface="ＭＳ Ｐゴシック"/>
            </a:rPr>
            <a:t>)</a:t>
          </a:r>
          <a:endParaRPr altLang="en-US" lang="ja-JP" sz="3200" b="1">
            <a:solidFill>
              <a:srgbClr val="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fLocksText="0">
      <xdr:nvSpPr>
        <xdr:cNvPr id="3" name="正方形/長方形 2"/>
        <xdr:cNvSpPr/>
      </xdr:nvSpPr>
      <xdr:spPr>
        <a:xfrm>
          <a:off x="19116675" y="190500"/>
          <a:ext cx="3924300" cy="561975"/>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fLocksText="0">
      <xdr:nvSpPr>
        <xdr:cNvPr id="4" name="正方形/長方形 3"/>
        <xdr:cNvSpPr/>
      </xdr:nvSpPr>
      <xdr:spPr>
        <a:xfrm>
          <a:off x="19135725" y="219075"/>
          <a:ext cx="3886200" cy="504825"/>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fLocksText="0">
      <xdr:nvSpPr>
        <xdr:cNvPr id="5" name="正方形/長方形 4"/>
        <xdr:cNvSpPr/>
      </xdr:nvSpPr>
      <xdr:spPr>
        <a:xfrm>
          <a:off x="19164300" y="238125"/>
          <a:ext cx="3829050" cy="447675"/>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2000" b="1">
              <a:solidFill>
                <a:srgbClr val="FFFFFF"/>
              </a:solidFill>
              <a:latin typeface="ＭＳ ゴシック"/>
            </a:rPr>
            <a:t>東京都国分寺市</a:t>
          </a:r>
        </a:p>
      </xdr:txBody>
    </xdr:sp>
    <xdr:clientData/>
  </xdr:twoCellAnchor>
  <xdr:twoCellAnchor>
    <xdr:from>
      <xdr:col>23</xdr:col>
      <xdr:colOff>527050</xdr:colOff>
      <xdr:row>1</xdr:row>
      <xdr:rowOff>19050</xdr:rowOff>
    </xdr:from>
    <xdr:to>
      <xdr:col>27</xdr:col>
      <xdr:colOff>444500</xdr:colOff>
      <xdr:row>4</xdr:row>
      <xdr:rowOff>63500</xdr:rowOff>
    </xdr:to>
    <xdr:sp macro="" fLocksText="0">
      <xdr:nvSpPr>
        <xdr:cNvPr id="6" name="正方形/長方形 5"/>
        <xdr:cNvSpPr/>
      </xdr:nvSpPr>
      <xdr:spPr>
        <a:xfrm>
          <a:off x="16316325" y="190500"/>
          <a:ext cx="2667000" cy="561975"/>
        </a:xfrm>
        <a:prstGeom prst="rect"/>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fLocksText="0">
      <xdr:nvSpPr>
        <xdr:cNvPr id="7" name="正方形/長方形 6"/>
        <xdr:cNvSpPr/>
      </xdr:nvSpPr>
      <xdr:spPr>
        <a:xfrm>
          <a:off x="16344900" y="219075"/>
          <a:ext cx="2619375" cy="504825"/>
        </a:xfrm>
        <a:prstGeom prst="rect"/>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fLocksText="0">
      <xdr:nvSpPr>
        <xdr:cNvPr id="8" name="正方形/長方形 7"/>
        <xdr:cNvSpPr/>
      </xdr:nvSpPr>
      <xdr:spPr>
        <a:xfrm>
          <a:off x="16373475" y="238125"/>
          <a:ext cx="2552700" cy="457200"/>
        </a:xfrm>
        <a:prstGeom prst="rect"/>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2000" b="1">
              <a:solidFill>
                <a:srgbClr val="FFFFFF"/>
              </a:solidFill>
              <a:latin typeface="ＭＳ ゴシック"/>
            </a:rPr>
            <a:t>平成</a:t>
          </a:r>
          <a:r>
            <a:rPr altLang="ja-JP" lang="en-US" sz="2000" b="1">
              <a:solidFill>
                <a:srgbClr val="FFFFFF"/>
              </a:solidFill>
              <a:latin typeface="ＭＳ ゴシック"/>
            </a:rPr>
            <a:t>26</a:t>
          </a:r>
          <a:r>
            <a:rPr altLang="en-US" lang="ja-JP"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fLocksText="0">
      <xdr:nvSpPr>
        <xdr:cNvPr id="9" name="正方形/長方形 8"/>
        <xdr:cNvSpPr/>
      </xdr:nvSpPr>
      <xdr:spPr>
        <a:xfrm>
          <a:off x="0" y="885825"/>
          <a:ext cx="23050500" cy="14173200"/>
        </a:xfrm>
        <a:prstGeom prst="rect"/>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altLang="en-US" lang="ja-JP" sz="2400" b="1">
              <a:solidFill>
                <a:srgbClr val="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fLocksText="0">
      <xdr:nvSpPr>
        <xdr:cNvPr id="10" name="正方形/長方形 9"/>
        <xdr:cNvSpPr/>
      </xdr:nvSpPr>
      <xdr:spPr>
        <a:xfrm>
          <a:off x="762000" y="1524000"/>
          <a:ext cx="9648825" cy="1695450"/>
        </a:xfrm>
        <a:prstGeom prst="rect"/>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fLocksText="0">
      <xdr:nvSpPr>
        <xdr:cNvPr id="11" name="正方形/長方形 10"/>
        <xdr:cNvSpPr/>
      </xdr:nvSpPr>
      <xdr:spPr>
        <a:xfrm>
          <a:off x="885825" y="1552575"/>
          <a:ext cx="1400175" cy="16573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dist"/>
          <a:r>
            <a:rPr altLang="en-US" lang="ja-JP"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fLocksText="0">
      <xdr:nvSpPr>
        <xdr:cNvPr id="12" name="正方形/長方形 11"/>
        <xdr:cNvSpPr/>
      </xdr:nvSpPr>
      <xdr:spPr>
        <a:xfrm>
          <a:off x="2219325" y="1552575"/>
          <a:ext cx="1276350" cy="16573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100" b="1">
              <a:solidFill>
                <a:srgbClr val="000000"/>
              </a:solidFill>
              <a:latin typeface="ＭＳ ゴシック"/>
            </a:rPr>
            <a:t>119,379
117,648
11.46
40,806,203
39,576,173
1,184,926
22,905,241
22,386,650</a:t>
          </a:r>
          <a:endParaRPr altLang="en-US" lang="ja-JP"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fLocksText="0">
      <xdr:nvSpPr>
        <xdr:cNvPr id="13" name="正方形/長方形 12"/>
        <xdr:cNvSpPr/>
      </xdr:nvSpPr>
      <xdr:spPr>
        <a:xfrm>
          <a:off x="3552825" y="1552575"/>
          <a:ext cx="1524000" cy="16573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altLang="en-US" lang="ja-JP" sz="1100" b="1">
              <a:solidFill>
                <a:srgbClr val="000000"/>
              </a:solidFill>
              <a:latin typeface="ＭＳ ゴシック"/>
            </a:rPr>
            <a:t>人</a:t>
          </a:r>
          <a:r>
            <a:rPr altLang="ja-JP" lang="en-US" sz="1100" b="1">
              <a:solidFill>
                <a:srgbClr val="000000"/>
              </a:solidFill>
              <a:latin typeface="ＭＳ ゴシック"/>
            </a:rPr>
            <a:t>(H27.1.1</a:t>
          </a:r>
          <a:r>
            <a:rPr altLang="en-US" lang="ja-JP" sz="1100" b="1">
              <a:solidFill>
                <a:srgbClr val="000000"/>
              </a:solidFill>
              <a:latin typeface="ＭＳ ゴシック"/>
            </a:rPr>
            <a:t>現在</a:t>
          </a:r>
          <a:r>
            <a:rPr altLang="ja-JP" lang="en-US" sz="1100" b="1">
              <a:solidFill>
                <a:srgbClr val="000000"/>
              </a:solidFill>
              <a:latin typeface="ＭＳ ゴシック"/>
            </a:rPr>
            <a:t>)
</a:t>
          </a:r>
          <a:r>
            <a:rPr altLang="en-US" lang="ja-JP" sz="1100" b="1">
              <a:solidFill>
                <a:srgbClr val="000000"/>
              </a:solidFill>
              <a:latin typeface="ＭＳ ゴシック"/>
            </a:rPr>
            <a:t>人</a:t>
          </a:r>
          <a:r>
            <a:rPr altLang="ja-JP" lang="en-US" sz="1100" b="1">
              <a:solidFill>
                <a:srgbClr val="000000"/>
              </a:solidFill>
              <a:latin typeface="ＭＳ ゴシック"/>
            </a:rPr>
            <a:t>(H27.1.1</a:t>
          </a:r>
          <a:r>
            <a:rPr altLang="en-US" lang="ja-JP" sz="1100" b="1">
              <a:solidFill>
                <a:srgbClr val="000000"/>
              </a:solidFill>
              <a:latin typeface="ＭＳ ゴシック"/>
            </a:rPr>
            <a:t>現在</a:t>
          </a:r>
          <a:r>
            <a:rPr altLang="ja-JP" lang="en-US" sz="1100" b="1">
              <a:solidFill>
                <a:srgbClr val="000000"/>
              </a:solidFill>
              <a:latin typeface="ＭＳ ゴシック"/>
            </a:rPr>
            <a:t>)
</a:t>
          </a:r>
          <a:r>
            <a:rPr altLang="en-US" lang="ja-JP"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fLocksText="0">
      <xdr:nvSpPr>
        <xdr:cNvPr id="14" name="正方形/長方形 13"/>
        <xdr:cNvSpPr/>
      </xdr:nvSpPr>
      <xdr:spPr>
        <a:xfrm>
          <a:off x="5076825" y="1571625"/>
          <a:ext cx="2038350" cy="1019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dist"/>
          <a:r>
            <a:rPr altLang="en-US" lang="ja-JP"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fLocksText="0">
      <xdr:nvSpPr>
        <xdr:cNvPr id="15" name="正方形/長方形 14"/>
        <xdr:cNvSpPr/>
      </xdr:nvSpPr>
      <xdr:spPr>
        <a:xfrm>
          <a:off x="7115175" y="1571625"/>
          <a:ext cx="1266825" cy="1019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100" b="1">
              <a:solidFill>
                <a:srgbClr val="000000"/>
              </a:solidFill>
              <a:latin typeface="ＭＳ ゴシック"/>
            </a:rPr>
            <a:t>-
-
1.0
-</a:t>
          </a:r>
          <a:endParaRPr altLang="en-US" lang="ja-JP"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fLocksText="0">
      <xdr:nvSpPr>
        <xdr:cNvPr id="16" name="正方形/長方形 15"/>
        <xdr:cNvSpPr/>
      </xdr:nvSpPr>
      <xdr:spPr>
        <a:xfrm>
          <a:off x="8448675" y="1590675"/>
          <a:ext cx="628650" cy="1009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altLang="en-US" lang="ja-JP"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fLocksText="0">
      <xdr:nvSpPr>
        <xdr:cNvPr id="17" name="正方形/長方形 16"/>
        <xdr:cNvSpPr/>
      </xdr:nvSpPr>
      <xdr:spPr>
        <a:xfrm>
          <a:off x="5076825" y="2409825"/>
          <a:ext cx="2038350" cy="638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dist"/>
          <a:r>
            <a:rPr altLang="en-US" lang="ja-JP" sz="1100" b="1">
              <a:solidFill>
                <a:srgbClr val="000000"/>
              </a:solidFill>
              <a:latin typeface="ＭＳ ゴシック"/>
            </a:rPr>
            <a:t>市町村類型
</a:t>
          </a:r>
          <a:r>
            <a:rPr altLang="ja-JP" lang="en-US" sz="1100" b="1">
              <a:solidFill>
                <a:srgbClr val="000000"/>
              </a:solidFill>
              <a:latin typeface="ＭＳ ゴシック"/>
            </a:rPr>
            <a:t>(</a:t>
          </a:r>
          <a:r>
            <a:rPr altLang="en-US" lang="ja-JP" sz="1100" b="1">
              <a:solidFill>
                <a:srgbClr val="000000"/>
              </a:solidFill>
              <a:latin typeface="ＭＳ ゴシック"/>
            </a:rPr>
            <a:t>年度毎</a:t>
          </a:r>
          <a:r>
            <a:rPr altLang="ja-JP" lang="en-US" sz="1100" b="1">
              <a:solidFill>
                <a:srgbClr val="000000"/>
              </a:solidFill>
              <a:latin typeface="ＭＳ ゴシック"/>
            </a:rPr>
            <a:t>)</a:t>
          </a:r>
          <a:endParaRPr altLang="en-US" lang="ja-JP"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fLocksText="0">
      <xdr:nvSpPr>
        <xdr:cNvPr id="18" name="正方形/長方形 17"/>
        <xdr:cNvSpPr/>
      </xdr:nvSpPr>
      <xdr:spPr>
        <a:xfrm>
          <a:off x="7172325" y="2409825"/>
          <a:ext cx="3429000" cy="638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r>
            <a:rPr altLang="ja-JP" lang="en-US" sz="1100" b="1">
              <a:solidFill>
                <a:srgbClr val="000000"/>
              </a:solidFill>
              <a:latin typeface="ＭＳ ゴシック"/>
            </a:rPr>
            <a:t>H22  Ⅲ</a:t>
          </a:r>
          <a:r>
            <a:rPr altLang="en-US" lang="ja-JP" sz="1100" b="1">
              <a:solidFill>
                <a:srgbClr val="000000"/>
              </a:solidFill>
              <a:latin typeface="ＭＳ ゴシック"/>
            </a:rPr>
            <a:t>－３  </a:t>
          </a:r>
          <a:r>
            <a:rPr altLang="ja-JP" lang="en-US" sz="1100" b="1">
              <a:solidFill>
                <a:srgbClr val="000000"/>
              </a:solidFill>
              <a:latin typeface="ＭＳ ゴシック"/>
            </a:rPr>
            <a:t>H23  Ⅲ</a:t>
          </a:r>
          <a:r>
            <a:rPr altLang="en-US" lang="ja-JP" sz="1100" b="1">
              <a:solidFill>
                <a:srgbClr val="000000"/>
              </a:solidFill>
              <a:latin typeface="ＭＳ ゴシック"/>
            </a:rPr>
            <a:t>－１  </a:t>
          </a:r>
          <a:r>
            <a:rPr altLang="ja-JP" lang="en-US" sz="1100" b="1">
              <a:solidFill>
                <a:srgbClr val="000000"/>
              </a:solidFill>
              <a:latin typeface="ＭＳ ゴシック"/>
            </a:rPr>
            <a:t>H24  Ⅲ</a:t>
          </a:r>
          <a:r>
            <a:rPr altLang="en-US" lang="ja-JP" sz="1100" b="1">
              <a:solidFill>
                <a:srgbClr val="000000"/>
              </a:solidFill>
              <a:latin typeface="ＭＳ ゴシック"/>
            </a:rPr>
            <a:t>－１  
</a:t>
          </a:r>
          <a:r>
            <a:rPr altLang="ja-JP" lang="en-US" sz="1100" b="1">
              <a:solidFill>
                <a:srgbClr val="000000"/>
              </a:solidFill>
              <a:latin typeface="ＭＳ ゴシック"/>
            </a:rPr>
            <a:t>H25  Ⅲ</a:t>
          </a:r>
          <a:r>
            <a:rPr altLang="en-US" lang="ja-JP" sz="1100" b="1">
              <a:solidFill>
                <a:srgbClr val="000000"/>
              </a:solidFill>
              <a:latin typeface="ＭＳ ゴシック"/>
            </a:rPr>
            <a:t>－１  </a:t>
          </a:r>
          <a:r>
            <a:rPr altLang="ja-JP" lang="en-US" sz="1100" b="1">
              <a:solidFill>
                <a:srgbClr val="000000"/>
              </a:solidFill>
              <a:latin typeface="ＭＳ ゴシック"/>
            </a:rPr>
            <a:t>H26  Ⅲ</a:t>
          </a:r>
          <a:r>
            <a:rPr altLang="en-US" lang="ja-JP"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fLocksText="0">
      <xdr:nvSpPr>
        <xdr:cNvPr id="19" name="角丸四角形 18"/>
        <xdr:cNvSpPr/>
      </xdr:nvSpPr>
      <xdr:spPr>
        <a:xfrm>
          <a:off x="10563225" y="1524000"/>
          <a:ext cx="1438275"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fLocksText="0">
      <xdr:nvSpPr>
        <xdr:cNvPr id="20" name="正方形/長方形 19"/>
        <xdr:cNvSpPr/>
      </xdr:nvSpPr>
      <xdr:spPr>
        <a:xfrm>
          <a:off x="10829925" y="1590675"/>
          <a:ext cx="1266825"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altLang="en-US" lang="ja-JP"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fLocksText="0">
      <xdr:nvSpPr>
        <xdr:cNvPr id="21" name="正方形/長方形 20"/>
        <xdr:cNvSpPr/>
      </xdr:nvSpPr>
      <xdr:spPr>
        <a:xfrm>
          <a:off x="10829925" y="1857375"/>
          <a:ext cx="1266825" cy="247650"/>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altLang="en-US" lang="ja-JP"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fLocksText="0">
      <xdr:nvSpPr>
        <xdr:cNvPr id="22" name="正方形/長方形 21"/>
        <xdr:cNvSpPr/>
      </xdr:nvSpPr>
      <xdr:spPr>
        <a:xfrm>
          <a:off x="10829925" y="2181225"/>
          <a:ext cx="1266825" cy="638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r>
            <a:rPr altLang="en-US" lang="ja-JP"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fLocksText="0">
      <xdr:nvSpPr>
        <xdr:cNvPr id="24" name="円/楕円 23"/>
        <xdr:cNvSpPr/>
      </xdr:nvSpPr>
      <xdr:spPr>
        <a:xfrm>
          <a:off x="10706100" y="1628775"/>
          <a:ext cx="95250"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fLocksText="0">
      <xdr:nvSpPr>
        <xdr:cNvPr id="25" name="フローチャート : 判断 24"/>
        <xdr:cNvSpPr/>
      </xdr:nvSpPr>
      <xdr:spPr>
        <a:xfrm>
          <a:off x="10706100" y="1895475"/>
          <a:ext cx="95250"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4200" y="2162175"/>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6217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4200" y="2400300"/>
          <a:ext cx="0" cy="1333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3175"/>
          <a:ext cx="171450" cy="0"/>
        </a:xfrm>
        <a:prstGeom prst="line"/>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20</xdr:row>
      <xdr:rowOff>66675</xdr:rowOff>
    </xdr:from>
    <xdr:ext cx="8896350" cy="257175"/>
    <xdr:sp macro="">
      <xdr:nvSpPr>
        <xdr:cNvPr id="30" name="テキスト ボックス 29"/>
        <xdr:cNvSpPr txBox="1"/>
      </xdr:nvSpPr>
      <xdr:spPr>
        <a:xfrm>
          <a:off x="695325" y="3495675"/>
          <a:ext cx="889635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lgn="l"/>
          <a:r>
            <a:rPr altLang="ja-JP" lang="en-US" sz="1000">
              <a:solidFill>
                <a:srgbClr val="000000"/>
              </a:solidFill>
              <a:latin typeface="ＭＳ Ｐゴシック"/>
            </a:rPr>
            <a:t>※</a:t>
          </a:r>
          <a:r>
            <a:rPr altLang="en-US" lang="ja-JP" sz="1000">
              <a:solidFill>
                <a:srgbClr val="000000"/>
              </a:solidFill>
              <a:latin typeface="ＭＳ Ｐゴシック"/>
            </a:rPr>
            <a:t>　市町村類型とは、人口および産業構造等により全国の市町村を</a:t>
          </a:r>
          <a:r>
            <a:rPr altLang="ja-JP" lang="en-US" sz="1000">
              <a:solidFill>
                <a:srgbClr val="000000"/>
              </a:solidFill>
              <a:latin typeface="ＭＳ Ｐゴシック"/>
            </a:rPr>
            <a:t>35</a:t>
          </a:r>
          <a:r>
            <a:rPr altLang="en-US" lang="ja-JP"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0</xdr:colOff>
      <xdr:row>21</xdr:row>
      <xdr:rowOff>142875</xdr:rowOff>
    </xdr:from>
    <xdr:ext cx="180975" cy="257175"/>
    <xdr:sp macro="">
      <xdr:nvSpPr>
        <xdr:cNvPr id="31" name="テキスト ボックス 30"/>
        <xdr:cNvSpPr txBox="1"/>
      </xdr:nvSpPr>
      <xdr:spPr>
        <a:xfrm>
          <a:off x="695325" y="3743325"/>
          <a:ext cx="18097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lgn="l"/>
          <a:endParaRPr altLang="en-US" lang="ja-JP"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fLocksText="0">
      <xdr:nvSpPr>
        <xdr:cNvPr id="32" name="正方形/長方形 31"/>
        <xdr:cNvSpPr/>
      </xdr:nvSpPr>
      <xdr:spPr>
        <a:xfrm>
          <a:off x="762000" y="4695825"/>
          <a:ext cx="4619625" cy="3238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fLocksText="0">
      <xdr:nvSpPr>
        <xdr:cNvPr id="33" name="正方形/長方形 32"/>
        <xdr:cNvSpPr/>
      </xdr:nvSpPr>
      <xdr:spPr>
        <a:xfrm>
          <a:off x="5400675" y="4762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fLocksText="0">
      <xdr:nvSpPr>
        <xdr:cNvPr id="34" name="正方形/長方形 33"/>
        <xdr:cNvSpPr/>
      </xdr:nvSpPr>
      <xdr:spPr>
        <a:xfrm>
          <a:off x="5400675" y="4953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66/87</a:t>
          </a:r>
          <a:endParaRPr altLang="en-US" lang="ja-JP"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fLocksText="0">
      <xdr:nvSpPr>
        <xdr:cNvPr id="35" name="正方形/長方形 34"/>
        <xdr:cNvSpPr/>
      </xdr:nvSpPr>
      <xdr:spPr>
        <a:xfrm>
          <a:off x="7086600" y="4762500"/>
          <a:ext cx="140017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fLocksText="0">
      <xdr:nvSpPr>
        <xdr:cNvPr id="36" name="正方形/長方形 35"/>
        <xdr:cNvSpPr/>
      </xdr:nvSpPr>
      <xdr:spPr>
        <a:xfrm>
          <a:off x="7086600" y="4953000"/>
          <a:ext cx="140017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23.8</a:t>
          </a:r>
          <a:endParaRPr altLang="en-US" lang="ja-JP"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fLocksText="0">
      <xdr:nvSpPr>
        <xdr:cNvPr id="37" name="正方形/長方形 36"/>
        <xdr:cNvSpPr/>
      </xdr:nvSpPr>
      <xdr:spPr>
        <a:xfrm>
          <a:off x="8696325" y="4762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fLocksText="0">
      <xdr:nvSpPr>
        <xdr:cNvPr id="38" name="正方形/長方形 37"/>
        <xdr:cNvSpPr/>
      </xdr:nvSpPr>
      <xdr:spPr>
        <a:xfrm>
          <a:off x="8696325" y="4953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24.2</a:t>
          </a:r>
          <a:endParaRPr altLang="en-US" lang="ja-JP"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fLocksText="0">
      <xdr:nvSpPr>
        <xdr:cNvPr id="39" name="正方形/長方形 38"/>
        <xdr:cNvSpPr/>
      </xdr:nvSpPr>
      <xdr:spPr>
        <a:xfrm>
          <a:off x="762000" y="5267325"/>
          <a:ext cx="4619625" cy="2286000"/>
        </a:xfrm>
        <a:prstGeom prst="rect"/>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fLocksText="0">
      <xdr:nvSpPr>
        <xdr:cNvPr id="40" name="正方形/長方形 39"/>
        <xdr:cNvSpPr/>
      </xdr:nvSpPr>
      <xdr:spPr>
        <a:xfrm>
          <a:off x="5715000" y="5267325"/>
          <a:ext cx="5334000" cy="2286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fLocksText="0">
      <xdr:nvSpPr>
        <xdr:cNvPr id="41" name="正方形/長方形 40"/>
        <xdr:cNvSpPr/>
      </xdr:nvSpPr>
      <xdr:spPr>
        <a:xfrm>
          <a:off x="5781675" y="5267325"/>
          <a:ext cx="3810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fLocksText="0">
      <xdr:nvSpPr>
        <xdr:cNvPr id="42" name="テキスト ボックス 41"/>
        <xdr:cNvSpPr txBox="1"/>
      </xdr:nvSpPr>
      <xdr:spPr>
        <a:xfrm>
          <a:off x="5819775" y="5591175"/>
          <a:ext cx="5076825" cy="1905000"/>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baseline="0">
              <a:solidFill>
                <a:srgbClr val="000000"/>
              </a:solidFill>
              <a:latin typeface="+mn-lt"/>
              <a:ea typeface="+mn-ea"/>
              <a:cs typeface="+mn-cs"/>
            </a:rPr>
            <a:t>　</a:t>
          </a:r>
          <a:r>
            <a:rPr altLang="ja-JP" lang="en-US" sz="1100" b="0" i="0" baseline="0">
              <a:solidFill>
                <a:srgbClr val="000000"/>
              </a:solidFill>
              <a:latin typeface="+mn-lt"/>
              <a:ea typeface="+mn-ea"/>
              <a:cs typeface="+mn-cs"/>
            </a:rPr>
            <a:t>26</a:t>
          </a:r>
          <a:r>
            <a:rPr altLang="ja-JP" lang="ja-JP" sz="1100" b="0" i="0">
              <a:solidFill>
                <a:srgbClr val="000000"/>
              </a:solidFill>
              <a:latin typeface="+mn-lt"/>
              <a:ea typeface="+mn-ea"/>
              <a:cs typeface="+mn-cs"/>
            </a:rPr>
            <a:t>年度は，類似団体平均を</a:t>
          </a:r>
          <a:r>
            <a:rPr altLang="ja-JP" lang="en-US" sz="1100" b="0" i="0">
              <a:solidFill>
                <a:srgbClr val="000000"/>
              </a:solidFill>
              <a:latin typeface="+mn-lt"/>
              <a:ea typeface="+mn-ea"/>
              <a:cs typeface="+mn-cs"/>
            </a:rPr>
            <a:t>2.5</a:t>
          </a:r>
          <a:r>
            <a:rPr altLang="ja-JP" lang="ja-JP" sz="1100" b="0" i="0">
              <a:solidFill>
                <a:srgbClr val="000000"/>
              </a:solidFill>
              <a:latin typeface="+mn-lt"/>
              <a:ea typeface="+mn-ea"/>
              <a:cs typeface="+mn-cs"/>
            </a:rPr>
            <a:t>ポイント上回った。定年退職者等の減少により退職金が減となり，嘱託職員数の減によ</a:t>
          </a:r>
          <a:r>
            <a:rPr altLang="en-US" lang="ja-JP" sz="1100" b="0" i="0">
              <a:solidFill>
                <a:srgbClr val="000000"/>
              </a:solidFill>
              <a:latin typeface="+mn-lt"/>
              <a:ea typeface="+mn-ea"/>
              <a:cs typeface="+mn-cs"/>
            </a:rPr>
            <a:t>り</a:t>
          </a:r>
          <a:r>
            <a:rPr altLang="ja-JP" lang="ja-JP" sz="1100" b="0" i="0">
              <a:solidFill>
                <a:srgbClr val="000000"/>
              </a:solidFill>
              <a:latin typeface="+mn-lt"/>
              <a:ea typeface="+mn-ea"/>
              <a:cs typeface="+mn-cs"/>
            </a:rPr>
            <a:t>嘱託報酬</a:t>
          </a:r>
          <a:r>
            <a:rPr altLang="en-US" lang="ja-JP" sz="1100" b="0" i="0">
              <a:solidFill>
                <a:srgbClr val="000000"/>
              </a:solidFill>
              <a:latin typeface="+mn-lt"/>
              <a:ea typeface="+mn-ea"/>
              <a:cs typeface="+mn-cs"/>
            </a:rPr>
            <a:t>が減となっている</a:t>
          </a:r>
          <a:r>
            <a:rPr altLang="ja-JP" lang="ja-JP" sz="1100" b="0" i="0">
              <a:solidFill>
                <a:srgbClr val="000000"/>
              </a:solidFill>
              <a:latin typeface="+mn-lt"/>
              <a:ea typeface="+mn-ea"/>
              <a:cs typeface="+mn-cs"/>
            </a:rPr>
            <a:t>。人件費全体では，前年度と比較して約</a:t>
          </a:r>
          <a:r>
            <a:rPr altLang="ja-JP" lang="en-US" sz="1100" b="0" i="0">
              <a:solidFill>
                <a:srgbClr val="000000"/>
              </a:solidFill>
              <a:latin typeface="+mn-lt"/>
              <a:ea typeface="+mn-ea"/>
              <a:cs typeface="+mn-cs"/>
            </a:rPr>
            <a:t>4,100</a:t>
          </a:r>
          <a:r>
            <a:rPr altLang="ja-JP" lang="ja-JP" sz="1100" b="0" i="0">
              <a:solidFill>
                <a:srgbClr val="000000"/>
              </a:solidFill>
              <a:latin typeface="+mn-lt"/>
              <a:ea typeface="+mn-ea"/>
              <a:cs typeface="+mn-cs"/>
            </a:rPr>
            <a:t>万円の減，</a:t>
          </a:r>
          <a:r>
            <a:rPr altLang="ja-JP" lang="en-US" sz="1100" b="0" i="0">
              <a:solidFill>
                <a:srgbClr val="000000"/>
              </a:solidFill>
              <a:latin typeface="+mn-lt"/>
              <a:ea typeface="+mn-ea"/>
              <a:cs typeface="+mn-cs"/>
            </a:rPr>
            <a:t>1.5</a:t>
          </a:r>
          <a:r>
            <a:rPr altLang="ja-JP" lang="ja-JP" sz="1100" b="0" i="0">
              <a:solidFill>
                <a:srgbClr val="000000"/>
              </a:solidFill>
              <a:latin typeface="+mn-lt"/>
              <a:ea typeface="+mn-ea"/>
              <a:cs typeface="+mn-cs"/>
            </a:rPr>
            <a:t>ポイント改善した。</a:t>
          </a:r>
          <a:endParaRPr altLang="ja-JP" lang="ja-JP" sz="1400">
            <a:solidFill>
              <a:srgbClr val="000000"/>
            </a:solidFill>
          </a:endParaRPr>
        </a:p>
      </xdr:txBody>
    </xdr:sp>
    <xdr:clientData/>
  </xdr:twoCellAnchor>
  <xdr:oneCellAnchor>
    <xdr:from>
      <xdr:col>1</xdr:col>
      <xdr:colOff>28575</xdr:colOff>
      <xdr:row>29</xdr:row>
      <xdr:rowOff>104775</xdr:rowOff>
    </xdr:from>
    <xdr:ext cx="295275" cy="228600"/>
    <xdr:sp macro="">
      <xdr:nvSpPr>
        <xdr:cNvPr id="43" name="テキスト ボックス 42"/>
        <xdr:cNvSpPr txBox="1"/>
      </xdr:nvSpPr>
      <xdr:spPr>
        <a:xfrm>
          <a:off x="723900" y="507682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3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43</xdr:row>
      <xdr:rowOff>38100</xdr:rowOff>
    </xdr:from>
    <xdr:ext cx="504825" cy="257175"/>
    <xdr:sp macro="">
      <xdr:nvSpPr>
        <xdr:cNvPr id="45" name="テキスト ボックス 44"/>
        <xdr:cNvSpPr txBox="1"/>
      </xdr:nvSpPr>
      <xdr:spPr>
        <a:xfrm>
          <a:off x="247650" y="7410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40.0</a:t>
          </a:r>
          <a:endParaRPr altLang="en-US" lang="ja-JP"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2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41</xdr:row>
      <xdr:rowOff>0</xdr:rowOff>
    </xdr:from>
    <xdr:ext cx="504825" cy="257175"/>
    <xdr:sp macro="">
      <xdr:nvSpPr>
        <xdr:cNvPr id="47" name="テキスト ボックス 46"/>
        <xdr:cNvSpPr txBox="1"/>
      </xdr:nvSpPr>
      <xdr:spPr>
        <a:xfrm>
          <a:off x="247650" y="7029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35.0</a:t>
          </a:r>
          <a:endParaRPr altLang="en-US" lang="ja-JP"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1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38</xdr:row>
      <xdr:rowOff>133350</xdr:rowOff>
    </xdr:from>
    <xdr:ext cx="504825" cy="257175"/>
    <xdr:sp macro="">
      <xdr:nvSpPr>
        <xdr:cNvPr id="49" name="テキスト ボックス 48"/>
        <xdr:cNvSpPr txBox="1"/>
      </xdr:nvSpPr>
      <xdr:spPr>
        <a:xfrm>
          <a:off x="247650" y="6648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30.0</a:t>
          </a:r>
          <a:endParaRPr altLang="en-US" lang="ja-JP"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0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36</xdr:row>
      <xdr:rowOff>95250</xdr:rowOff>
    </xdr:from>
    <xdr:ext cx="504825" cy="257175"/>
    <xdr:sp macro="">
      <xdr:nvSpPr>
        <xdr:cNvPr id="51" name="テキスト ボックス 50"/>
        <xdr:cNvSpPr txBox="1"/>
      </xdr:nvSpPr>
      <xdr:spPr>
        <a:xfrm>
          <a:off x="247650" y="6267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25.0</a:t>
          </a:r>
          <a:endParaRPr altLang="en-US" lang="ja-JP"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29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34</xdr:row>
      <xdr:rowOff>57150</xdr:rowOff>
    </xdr:from>
    <xdr:ext cx="504825" cy="257175"/>
    <xdr:sp macro="">
      <xdr:nvSpPr>
        <xdr:cNvPr id="53" name="テキスト ボックス 52"/>
        <xdr:cNvSpPr txBox="1"/>
      </xdr:nvSpPr>
      <xdr:spPr>
        <a:xfrm>
          <a:off x="247650" y="5886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20.0</a:t>
          </a:r>
          <a:endParaRPr altLang="en-US" lang="ja-JP"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48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32</xdr:row>
      <xdr:rowOff>19050</xdr:rowOff>
    </xdr:from>
    <xdr:ext cx="504825" cy="257175"/>
    <xdr:sp macro="">
      <xdr:nvSpPr>
        <xdr:cNvPr id="55" name="テキスト ボックス 54"/>
        <xdr:cNvSpPr txBox="1"/>
      </xdr:nvSpPr>
      <xdr:spPr>
        <a:xfrm>
          <a:off x="247650" y="5505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15.0</a:t>
          </a:r>
          <a:endParaRPr altLang="en-US" lang="ja-JP"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67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29</xdr:row>
      <xdr:rowOff>152400</xdr:rowOff>
    </xdr:from>
    <xdr:ext cx="504825" cy="257175"/>
    <xdr:sp macro="">
      <xdr:nvSpPr>
        <xdr:cNvPr id="57" name="テキスト ボックス 56"/>
        <xdr:cNvSpPr txBox="1"/>
      </xdr:nvSpPr>
      <xdr:spPr>
        <a:xfrm>
          <a:off x="247650" y="5124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a:t>
          </a:r>
          <a:endParaRPr altLang="en-US" lang="ja-JP"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fLocksText="0">
      <xdr:nvSpPr>
        <xdr:cNvPr id="58" name="人件費グラフ枠"/>
        <xdr:cNvSpPr/>
      </xdr:nvSpPr>
      <xdr:spPr>
        <a:xfrm>
          <a:off x="762000" y="5267325"/>
          <a:ext cx="4619625" cy="2286000"/>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7</xdr:col>
      <xdr:colOff>15875</xdr:colOff>
      <xdr:row>33</xdr:row>
      <xdr:rowOff>85090</xdr:rowOff>
    </xdr:from>
    <xdr:to>
      <xdr:col>7</xdr:col>
      <xdr:colOff>15875</xdr:colOff>
      <xdr:row>41</xdr:row>
      <xdr:rowOff>8890</xdr:rowOff>
    </xdr:to>
    <xdr:cxnSp macro="">
      <xdr:nvCxnSpPr>
        <xdr:cNvPr id="59" name="直線コネクタ 58"/>
        <xdr:cNvCxnSpPr/>
      </xdr:nvCxnSpPr>
      <xdr:spPr>
        <a:xfrm flipV="1">
          <a:off x="4829175" y="5743575"/>
          <a:ext cx="0" cy="129540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152400</xdr:rowOff>
    </xdr:from>
    <xdr:ext cx="762000" cy="257175"/>
    <xdr:sp macro="">
      <xdr:nvSpPr>
        <xdr:cNvPr id="60" name="人件費最小値テキスト"/>
        <xdr:cNvSpPr txBox="1"/>
      </xdr:nvSpPr>
      <xdr:spPr>
        <a:xfrm>
          <a:off x="4914900" y="7010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33.2</a:t>
          </a:r>
          <a:endParaRPr altLang="en-US" lang="ja-JP"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1" name="直線コネクタ 60"/>
        <xdr:cNvCxnSpPr/>
      </xdr:nvCxnSpPr>
      <xdr:spPr>
        <a:xfrm>
          <a:off x="4733925" y="70389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0</xdr:rowOff>
    </xdr:from>
    <xdr:ext cx="762000" cy="257175"/>
    <xdr:sp macro="">
      <xdr:nvSpPr>
        <xdr:cNvPr id="62" name="人件費最大値テキスト"/>
        <xdr:cNvSpPr txBox="1"/>
      </xdr:nvSpPr>
      <xdr:spPr>
        <a:xfrm>
          <a:off x="4914900" y="5486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16.2</a:t>
          </a:r>
          <a:endParaRPr altLang="en-US" lang="ja-JP" sz="1000" b="1">
            <a:latin typeface="ＭＳ Ｐゴシック"/>
          </a:endParaRPr>
        </a:p>
      </xdr:txBody>
    </xdr:sp>
    <xdr:clientData/>
  </xdr:oneCellAnchor>
  <xdr:twoCellAnchor>
    <xdr:from>
      <xdr:col>6</xdr:col>
      <xdr:colOff>612775</xdr:colOff>
      <xdr:row>33</xdr:row>
      <xdr:rowOff>85090</xdr:rowOff>
    </xdr:from>
    <xdr:to>
      <xdr:col>7</xdr:col>
      <xdr:colOff>104775</xdr:colOff>
      <xdr:row>33</xdr:row>
      <xdr:rowOff>85090</xdr:rowOff>
    </xdr:to>
    <xdr:cxnSp macro="">
      <xdr:nvCxnSpPr>
        <xdr:cNvPr id="63" name="直線コネクタ 62"/>
        <xdr:cNvCxnSpPr/>
      </xdr:nvCxnSpPr>
      <xdr:spPr>
        <a:xfrm>
          <a:off x="4733925" y="57435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5080</xdr:rowOff>
    </xdr:from>
    <xdr:to>
      <xdr:col>7</xdr:col>
      <xdr:colOff>15875</xdr:colOff>
      <xdr:row>38</xdr:row>
      <xdr:rowOff>119380</xdr:rowOff>
    </xdr:to>
    <xdr:cxnSp macro="">
      <xdr:nvCxnSpPr>
        <xdr:cNvPr id="64" name="直線コネクタ 63"/>
        <xdr:cNvCxnSpPr/>
      </xdr:nvCxnSpPr>
      <xdr:spPr>
        <a:xfrm flipV="1">
          <a:off x="3990975" y="6524625"/>
          <a:ext cx="838200" cy="1143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123825</xdr:rowOff>
    </xdr:from>
    <xdr:ext cx="762000" cy="257175"/>
    <xdr:sp macro="">
      <xdr:nvSpPr>
        <xdr:cNvPr id="65" name="人件費平均値テキスト"/>
        <xdr:cNvSpPr txBox="1"/>
      </xdr:nvSpPr>
      <xdr:spPr>
        <a:xfrm>
          <a:off x="4914900" y="612457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23.9</a:t>
          </a:r>
          <a:endParaRPr altLang="en-US" lang="ja-JP"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fLocksText="0">
      <xdr:nvSpPr>
        <xdr:cNvPr id="66" name="フローチャート : 判断 65"/>
        <xdr:cNvSpPr/>
      </xdr:nvSpPr>
      <xdr:spPr>
        <a:xfrm>
          <a:off x="4772025" y="62769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4</xdr:col>
      <xdr:colOff>346075</xdr:colOff>
      <xdr:row>38</xdr:row>
      <xdr:rowOff>119380</xdr:rowOff>
    </xdr:from>
    <xdr:to>
      <xdr:col>5</xdr:col>
      <xdr:colOff>549275</xdr:colOff>
      <xdr:row>39</xdr:row>
      <xdr:rowOff>77470</xdr:rowOff>
    </xdr:to>
    <xdr:cxnSp macro="">
      <xdr:nvCxnSpPr>
        <xdr:cNvPr id="67" name="直線コネクタ 66"/>
        <xdr:cNvCxnSpPr/>
      </xdr:nvCxnSpPr>
      <xdr:spPr>
        <a:xfrm flipV="1">
          <a:off x="3095625" y="6638925"/>
          <a:ext cx="895350" cy="1238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106680</xdr:rowOff>
    </xdr:from>
    <xdr:to>
      <xdr:col>5</xdr:col>
      <xdr:colOff>600075</xdr:colOff>
      <xdr:row>37</xdr:row>
      <xdr:rowOff>36830</xdr:rowOff>
    </xdr:to>
    <xdr:sp macro="" fLocksText="0">
      <xdr:nvSpPr>
        <xdr:cNvPr id="68" name="フローチャート : 判断 67"/>
        <xdr:cNvSpPr/>
      </xdr:nvSpPr>
      <xdr:spPr>
        <a:xfrm>
          <a:off x="3933825" y="62769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161925</xdr:colOff>
      <xdr:row>35</xdr:row>
      <xdr:rowOff>47625</xdr:rowOff>
    </xdr:from>
    <xdr:ext cx="733425" cy="257175"/>
    <xdr:sp macro="">
      <xdr:nvSpPr>
        <xdr:cNvPr id="69" name="テキスト ボックス 68"/>
        <xdr:cNvSpPr txBox="1"/>
      </xdr:nvSpPr>
      <xdr:spPr>
        <a:xfrm>
          <a:off x="3600450" y="604837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23.9</a:t>
          </a:r>
          <a:endParaRPr altLang="en-US" lang="ja-JP" sz="1000" b="1">
            <a:solidFill>
              <a:srgbClr val="000080"/>
            </a:solidFill>
            <a:latin typeface="ＭＳ Ｐゴシック"/>
          </a:endParaRPr>
        </a:p>
      </xdr:txBody>
    </xdr:sp>
    <xdr:clientData/>
  </xdr:oneCellAnchor>
  <xdr:twoCellAnchor>
    <xdr:from>
      <xdr:col>3</xdr:col>
      <xdr:colOff>142875</xdr:colOff>
      <xdr:row>39</xdr:row>
      <xdr:rowOff>77470</xdr:rowOff>
    </xdr:from>
    <xdr:to>
      <xdr:col>4</xdr:col>
      <xdr:colOff>346075</xdr:colOff>
      <xdr:row>39</xdr:row>
      <xdr:rowOff>107950</xdr:rowOff>
    </xdr:to>
    <xdr:cxnSp macro="">
      <xdr:nvCxnSpPr>
        <xdr:cNvPr id="70" name="直線コネクタ 69"/>
        <xdr:cNvCxnSpPr/>
      </xdr:nvCxnSpPr>
      <xdr:spPr>
        <a:xfrm flipV="1">
          <a:off x="2209800" y="6762750"/>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41910</xdr:rowOff>
    </xdr:from>
    <xdr:to>
      <xdr:col>4</xdr:col>
      <xdr:colOff>396875</xdr:colOff>
      <xdr:row>37</xdr:row>
      <xdr:rowOff>143510</xdr:rowOff>
    </xdr:to>
    <xdr:sp macro="" fLocksText="0">
      <xdr:nvSpPr>
        <xdr:cNvPr id="71" name="フローチャート : 判断 70"/>
        <xdr:cNvSpPr/>
      </xdr:nvSpPr>
      <xdr:spPr>
        <a:xfrm>
          <a:off x="3048000" y="63817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3</xdr:col>
      <xdr:colOff>647700</xdr:colOff>
      <xdr:row>35</xdr:row>
      <xdr:rowOff>152400</xdr:rowOff>
    </xdr:from>
    <xdr:ext cx="762000" cy="257175"/>
    <xdr:sp macro="">
      <xdr:nvSpPr>
        <xdr:cNvPr id="72" name="テキスト ボックス 71"/>
        <xdr:cNvSpPr txBox="1"/>
      </xdr:nvSpPr>
      <xdr:spPr>
        <a:xfrm>
          <a:off x="2714625" y="61531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25.3</a:t>
          </a:r>
          <a:endParaRPr altLang="en-US" lang="ja-JP" sz="1000" b="1">
            <a:solidFill>
              <a:srgbClr val="000080"/>
            </a:solidFill>
            <a:latin typeface="ＭＳ Ｐゴシック"/>
          </a:endParaRPr>
        </a:p>
      </xdr:txBody>
    </xdr:sp>
    <xdr:clientData/>
  </xdr:oneCellAnchor>
  <xdr:twoCellAnchor>
    <xdr:from>
      <xdr:col>1</xdr:col>
      <xdr:colOff>625475</xdr:colOff>
      <xdr:row>39</xdr:row>
      <xdr:rowOff>107950</xdr:rowOff>
    </xdr:from>
    <xdr:to>
      <xdr:col>3</xdr:col>
      <xdr:colOff>142875</xdr:colOff>
      <xdr:row>39</xdr:row>
      <xdr:rowOff>153670</xdr:rowOff>
    </xdr:to>
    <xdr:cxnSp macro="">
      <xdr:nvCxnSpPr>
        <xdr:cNvPr id="73" name="直線コネクタ 72"/>
        <xdr:cNvCxnSpPr/>
      </xdr:nvCxnSpPr>
      <xdr:spPr>
        <a:xfrm flipV="1">
          <a:off x="1323975" y="679132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fLocksText="0">
      <xdr:nvSpPr>
        <xdr:cNvPr id="74" name="フローチャート : 判断 73"/>
        <xdr:cNvSpPr/>
      </xdr:nvSpPr>
      <xdr:spPr>
        <a:xfrm>
          <a:off x="2162175" y="6438900"/>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447675</xdr:colOff>
      <xdr:row>36</xdr:row>
      <xdr:rowOff>38100</xdr:rowOff>
    </xdr:from>
    <xdr:ext cx="762000" cy="257175"/>
    <xdr:sp macro="">
      <xdr:nvSpPr>
        <xdr:cNvPr id="75" name="テキスト ボックス 74"/>
        <xdr:cNvSpPr txBox="1"/>
      </xdr:nvSpPr>
      <xdr:spPr>
        <a:xfrm>
          <a:off x="1828800" y="62103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26.0</a:t>
          </a:r>
          <a:endParaRPr altLang="en-US" lang="ja-JP" sz="1000" b="1">
            <a:solidFill>
              <a:srgbClr val="000080"/>
            </a:solidFill>
            <a:latin typeface="ＭＳ Ｐゴシック"/>
          </a:endParaRPr>
        </a:p>
      </xdr:txBody>
    </xdr:sp>
    <xdr:clientData/>
  </xdr:oneCellAnchor>
  <xdr:twoCellAnchor>
    <xdr:from>
      <xdr:col>1</xdr:col>
      <xdr:colOff>574675</xdr:colOff>
      <xdr:row>38</xdr:row>
      <xdr:rowOff>45720</xdr:rowOff>
    </xdr:from>
    <xdr:to>
      <xdr:col>1</xdr:col>
      <xdr:colOff>676275</xdr:colOff>
      <xdr:row>38</xdr:row>
      <xdr:rowOff>147320</xdr:rowOff>
    </xdr:to>
    <xdr:sp macro="" fLocksText="0">
      <xdr:nvSpPr>
        <xdr:cNvPr id="76" name="フローチャート : 判断 75"/>
        <xdr:cNvSpPr/>
      </xdr:nvSpPr>
      <xdr:spPr>
        <a:xfrm>
          <a:off x="1266825" y="65627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238125</xdr:colOff>
      <xdr:row>36</xdr:row>
      <xdr:rowOff>161925</xdr:rowOff>
    </xdr:from>
    <xdr:ext cx="762000" cy="257175"/>
    <xdr:sp macro="">
      <xdr:nvSpPr>
        <xdr:cNvPr id="77" name="テキスト ボックス 76"/>
        <xdr:cNvSpPr txBox="1"/>
      </xdr:nvSpPr>
      <xdr:spPr>
        <a:xfrm>
          <a:off x="933450" y="63341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27.6</a:t>
          </a:r>
          <a:endParaRPr altLang="en-US" lang="ja-JP" sz="1000" b="1">
            <a:solidFill>
              <a:srgbClr val="000080"/>
            </a:solidFill>
            <a:latin typeface="ＭＳ Ｐゴシック"/>
          </a:endParaRPr>
        </a:p>
      </xdr:txBody>
    </xdr:sp>
    <xdr:clientData/>
  </xdr:oneCellAnchor>
  <xdr:oneCellAnchor>
    <xdr:from>
      <xdr:col>6</xdr:col>
      <xdr:colOff>485775</xdr:colOff>
      <xdr:row>44</xdr:row>
      <xdr:rowOff>9525</xdr:rowOff>
    </xdr:from>
    <xdr:ext cx="762000" cy="257175"/>
    <xdr:sp macro="">
      <xdr:nvSpPr>
        <xdr:cNvPr id="78" name="テキスト ボックス 77"/>
        <xdr:cNvSpPr txBox="1"/>
      </xdr:nvSpPr>
      <xdr:spPr>
        <a:xfrm>
          <a:off x="4610100"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5</xdr:col>
      <xdr:colOff>333375</xdr:colOff>
      <xdr:row>44</xdr:row>
      <xdr:rowOff>9525</xdr:rowOff>
    </xdr:from>
    <xdr:ext cx="762000" cy="257175"/>
    <xdr:sp macro="">
      <xdr:nvSpPr>
        <xdr:cNvPr id="79" name="テキスト ボックス 78"/>
        <xdr:cNvSpPr txBox="1"/>
      </xdr:nvSpPr>
      <xdr:spPr>
        <a:xfrm>
          <a:off x="3771900"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4</xdr:col>
      <xdr:colOff>123825</xdr:colOff>
      <xdr:row>44</xdr:row>
      <xdr:rowOff>9525</xdr:rowOff>
    </xdr:from>
    <xdr:ext cx="762000" cy="257175"/>
    <xdr:sp macro="">
      <xdr:nvSpPr>
        <xdr:cNvPr id="80" name="テキスト ボックス 79"/>
        <xdr:cNvSpPr txBox="1"/>
      </xdr:nvSpPr>
      <xdr:spPr>
        <a:xfrm>
          <a:off x="2876550"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2</xdr:col>
      <xdr:colOff>609600</xdr:colOff>
      <xdr:row>44</xdr:row>
      <xdr:rowOff>9525</xdr:rowOff>
    </xdr:from>
    <xdr:ext cx="762000" cy="257175"/>
    <xdr:sp macro="">
      <xdr:nvSpPr>
        <xdr:cNvPr id="81" name="テキスト ボックス 80"/>
        <xdr:cNvSpPr txBox="1"/>
      </xdr:nvSpPr>
      <xdr:spPr>
        <a:xfrm>
          <a:off x="1990725"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xdr:col>
      <xdr:colOff>409575</xdr:colOff>
      <xdr:row>44</xdr:row>
      <xdr:rowOff>9525</xdr:rowOff>
    </xdr:from>
    <xdr:ext cx="762000" cy="257175"/>
    <xdr:sp macro="">
      <xdr:nvSpPr>
        <xdr:cNvPr id="82" name="テキスト ボックス 81"/>
        <xdr:cNvSpPr txBox="1"/>
      </xdr:nvSpPr>
      <xdr:spPr>
        <a:xfrm>
          <a:off x="1104900"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6</xdr:col>
      <xdr:colOff>650875</xdr:colOff>
      <xdr:row>37</xdr:row>
      <xdr:rowOff>125730</xdr:rowOff>
    </xdr:from>
    <xdr:to>
      <xdr:col>7</xdr:col>
      <xdr:colOff>66675</xdr:colOff>
      <xdr:row>38</xdr:row>
      <xdr:rowOff>55880</xdr:rowOff>
    </xdr:to>
    <xdr:sp macro="" fLocksText="0">
      <xdr:nvSpPr>
        <xdr:cNvPr id="83" name="円/楕円 82"/>
        <xdr:cNvSpPr/>
      </xdr:nvSpPr>
      <xdr:spPr>
        <a:xfrm>
          <a:off x="4772025" y="64674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7</xdr:col>
      <xdr:colOff>104775</xdr:colOff>
      <xdr:row>37</xdr:row>
      <xdr:rowOff>95250</xdr:rowOff>
    </xdr:from>
    <xdr:ext cx="762000" cy="257175"/>
    <xdr:sp macro="">
      <xdr:nvSpPr>
        <xdr:cNvPr id="84" name="人件費該当値テキスト"/>
        <xdr:cNvSpPr txBox="1"/>
      </xdr:nvSpPr>
      <xdr:spPr>
        <a:xfrm>
          <a:off x="4914900" y="6438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26.4</a:t>
          </a:r>
          <a:endParaRPr altLang="en-US" lang="ja-JP" sz="1000" b="1">
            <a:solidFill>
              <a:srgbClr val="FF0000"/>
            </a:solidFill>
            <a:latin typeface="ＭＳ Ｐゴシック"/>
          </a:endParaRPr>
        </a:p>
      </xdr:txBody>
    </xdr:sp>
    <xdr:clientData/>
  </xdr:oneCellAnchor>
  <xdr:twoCellAnchor>
    <xdr:from>
      <xdr:col>5</xdr:col>
      <xdr:colOff>498475</xdr:colOff>
      <xdr:row>38</xdr:row>
      <xdr:rowOff>68580</xdr:rowOff>
    </xdr:from>
    <xdr:to>
      <xdr:col>5</xdr:col>
      <xdr:colOff>600075</xdr:colOff>
      <xdr:row>38</xdr:row>
      <xdr:rowOff>170180</xdr:rowOff>
    </xdr:to>
    <xdr:sp macro="" fLocksText="0">
      <xdr:nvSpPr>
        <xdr:cNvPr id="85" name="円/楕円 84"/>
        <xdr:cNvSpPr/>
      </xdr:nvSpPr>
      <xdr:spPr>
        <a:xfrm>
          <a:off x="3933825" y="6581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161925</xdr:colOff>
      <xdr:row>38</xdr:row>
      <xdr:rowOff>152400</xdr:rowOff>
    </xdr:from>
    <xdr:ext cx="733425" cy="257175"/>
    <xdr:sp macro="">
      <xdr:nvSpPr>
        <xdr:cNvPr id="86" name="テキスト ボックス 85"/>
        <xdr:cNvSpPr txBox="1"/>
      </xdr:nvSpPr>
      <xdr:spPr>
        <a:xfrm>
          <a:off x="3600450" y="66675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27.9</a:t>
          </a:r>
          <a:endParaRPr altLang="en-US" lang="ja-JP" sz="1000" b="1">
            <a:solidFill>
              <a:srgbClr val="FF0000"/>
            </a:solidFill>
            <a:latin typeface="ＭＳ Ｐゴシック"/>
          </a:endParaRPr>
        </a:p>
      </xdr:txBody>
    </xdr:sp>
    <xdr:clientData/>
  </xdr:oneCellAnchor>
  <xdr:twoCellAnchor>
    <xdr:from>
      <xdr:col>4</xdr:col>
      <xdr:colOff>295275</xdr:colOff>
      <xdr:row>39</xdr:row>
      <xdr:rowOff>26670</xdr:rowOff>
    </xdr:from>
    <xdr:to>
      <xdr:col>4</xdr:col>
      <xdr:colOff>396875</xdr:colOff>
      <xdr:row>39</xdr:row>
      <xdr:rowOff>128270</xdr:rowOff>
    </xdr:to>
    <xdr:sp macro="" fLocksText="0">
      <xdr:nvSpPr>
        <xdr:cNvPr id="87" name="円/楕円 86"/>
        <xdr:cNvSpPr/>
      </xdr:nvSpPr>
      <xdr:spPr>
        <a:xfrm>
          <a:off x="3048000" y="67151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3</xdr:col>
      <xdr:colOff>647700</xdr:colOff>
      <xdr:row>39</xdr:row>
      <xdr:rowOff>114300</xdr:rowOff>
    </xdr:from>
    <xdr:ext cx="762000" cy="257175"/>
    <xdr:sp macro="">
      <xdr:nvSpPr>
        <xdr:cNvPr id="88" name="テキスト ボックス 87"/>
        <xdr:cNvSpPr txBox="1"/>
      </xdr:nvSpPr>
      <xdr:spPr>
        <a:xfrm>
          <a:off x="2714625" y="68008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29.6</a:t>
          </a:r>
          <a:endParaRPr altLang="en-US" lang="ja-JP" sz="1000" b="1">
            <a:solidFill>
              <a:srgbClr val="FF0000"/>
            </a:solidFill>
            <a:latin typeface="ＭＳ Ｐゴシック"/>
          </a:endParaRPr>
        </a:p>
      </xdr:txBody>
    </xdr:sp>
    <xdr:clientData/>
  </xdr:oneCellAnchor>
  <xdr:twoCellAnchor>
    <xdr:from>
      <xdr:col>3</xdr:col>
      <xdr:colOff>92075</xdr:colOff>
      <xdr:row>39</xdr:row>
      <xdr:rowOff>57150</xdr:rowOff>
    </xdr:from>
    <xdr:to>
      <xdr:col>3</xdr:col>
      <xdr:colOff>193675</xdr:colOff>
      <xdr:row>39</xdr:row>
      <xdr:rowOff>158750</xdr:rowOff>
    </xdr:to>
    <xdr:sp macro="" fLocksText="0">
      <xdr:nvSpPr>
        <xdr:cNvPr id="89" name="円/楕円 88"/>
        <xdr:cNvSpPr/>
      </xdr:nvSpPr>
      <xdr:spPr>
        <a:xfrm>
          <a:off x="2162175" y="6743700"/>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447675</xdr:colOff>
      <xdr:row>39</xdr:row>
      <xdr:rowOff>142875</xdr:rowOff>
    </xdr:from>
    <xdr:ext cx="762000" cy="257175"/>
    <xdr:sp macro="">
      <xdr:nvSpPr>
        <xdr:cNvPr id="90" name="テキスト ボックス 89"/>
        <xdr:cNvSpPr txBox="1"/>
      </xdr:nvSpPr>
      <xdr:spPr>
        <a:xfrm>
          <a:off x="1828800" y="68294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30.0</a:t>
          </a:r>
          <a:endParaRPr altLang="en-US" lang="ja-JP" sz="1000" b="1">
            <a:solidFill>
              <a:srgbClr val="FF0000"/>
            </a:solidFill>
            <a:latin typeface="ＭＳ Ｐゴシック"/>
          </a:endParaRPr>
        </a:p>
      </xdr:txBody>
    </xdr:sp>
    <xdr:clientData/>
  </xdr:oneCellAnchor>
  <xdr:twoCellAnchor>
    <xdr:from>
      <xdr:col>1</xdr:col>
      <xdr:colOff>574675</xdr:colOff>
      <xdr:row>39</xdr:row>
      <xdr:rowOff>102870</xdr:rowOff>
    </xdr:from>
    <xdr:to>
      <xdr:col>1</xdr:col>
      <xdr:colOff>676275</xdr:colOff>
      <xdr:row>40</xdr:row>
      <xdr:rowOff>33020</xdr:rowOff>
    </xdr:to>
    <xdr:sp macro="" fLocksText="0">
      <xdr:nvSpPr>
        <xdr:cNvPr id="91" name="円/楕円 90"/>
        <xdr:cNvSpPr/>
      </xdr:nvSpPr>
      <xdr:spPr>
        <a:xfrm>
          <a:off x="1266825" y="67913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238125</xdr:colOff>
      <xdr:row>40</xdr:row>
      <xdr:rowOff>19050</xdr:rowOff>
    </xdr:from>
    <xdr:ext cx="762000" cy="257175"/>
    <xdr:sp macro="">
      <xdr:nvSpPr>
        <xdr:cNvPr id="92" name="テキスト ボックス 91"/>
        <xdr:cNvSpPr txBox="1"/>
      </xdr:nvSpPr>
      <xdr:spPr>
        <a:xfrm>
          <a:off x="933450" y="68770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30.6</a:t>
          </a:r>
          <a:endParaRPr altLang="en-US" lang="ja-JP"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fLocksText="0">
      <xdr:nvSpPr>
        <xdr:cNvPr id="93" name="正方形/長方形 92"/>
        <xdr:cNvSpPr/>
      </xdr:nvSpPr>
      <xdr:spPr>
        <a:xfrm>
          <a:off x="12449175" y="1266825"/>
          <a:ext cx="4619625" cy="3238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fLocksText="0">
      <xdr:nvSpPr>
        <xdr:cNvPr id="94" name="正方形/長方形 93"/>
        <xdr:cNvSpPr/>
      </xdr:nvSpPr>
      <xdr:spPr>
        <a:xfrm>
          <a:off x="17078325" y="1333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fLocksText="0">
      <xdr:nvSpPr>
        <xdr:cNvPr id="95" name="正方形/長方形 94"/>
        <xdr:cNvSpPr/>
      </xdr:nvSpPr>
      <xdr:spPr>
        <a:xfrm>
          <a:off x="17078325" y="1524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67/87</a:t>
          </a:r>
          <a:endParaRPr altLang="en-US" lang="ja-JP"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fLocksText="0">
      <xdr:nvSpPr>
        <xdr:cNvPr id="96" name="正方形/長方形 95"/>
        <xdr:cNvSpPr/>
      </xdr:nvSpPr>
      <xdr:spPr>
        <a:xfrm>
          <a:off x="18773775" y="1333500"/>
          <a:ext cx="13906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fLocksText="0">
      <xdr:nvSpPr>
        <xdr:cNvPr id="97" name="正方形/長方形 96"/>
        <xdr:cNvSpPr/>
      </xdr:nvSpPr>
      <xdr:spPr>
        <a:xfrm>
          <a:off x="18773775" y="1524000"/>
          <a:ext cx="13906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14.3</a:t>
          </a:r>
          <a:endParaRPr altLang="en-US" lang="ja-JP"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fLocksText="0">
      <xdr:nvSpPr>
        <xdr:cNvPr id="98" name="正方形/長方形 97"/>
        <xdr:cNvSpPr/>
      </xdr:nvSpPr>
      <xdr:spPr>
        <a:xfrm>
          <a:off x="20383500" y="1333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fLocksText="0">
      <xdr:nvSpPr>
        <xdr:cNvPr id="99" name="正方形/長方形 98"/>
        <xdr:cNvSpPr/>
      </xdr:nvSpPr>
      <xdr:spPr>
        <a:xfrm>
          <a:off x="20383500" y="1524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17.7</a:t>
          </a:r>
          <a:endParaRPr altLang="en-US" lang="ja-JP"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fLocksText="0">
      <xdr:nvSpPr>
        <xdr:cNvPr id="100" name="正方形/長方形 99"/>
        <xdr:cNvSpPr/>
      </xdr:nvSpPr>
      <xdr:spPr>
        <a:xfrm>
          <a:off x="12449175" y="1838325"/>
          <a:ext cx="4619625" cy="2286000"/>
        </a:xfrm>
        <a:prstGeom prst="rect"/>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fLocksText="0">
      <xdr:nvSpPr>
        <xdr:cNvPr id="101" name="正方形/長方形 100"/>
        <xdr:cNvSpPr/>
      </xdr:nvSpPr>
      <xdr:spPr>
        <a:xfrm>
          <a:off x="17402175" y="1838325"/>
          <a:ext cx="5334000" cy="2286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fLocksText="0">
      <xdr:nvSpPr>
        <xdr:cNvPr id="102" name="正方形/長方形 101"/>
        <xdr:cNvSpPr/>
      </xdr:nvSpPr>
      <xdr:spPr>
        <a:xfrm>
          <a:off x="17459325" y="1838325"/>
          <a:ext cx="3810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fLocksText="0">
      <xdr:nvSpPr>
        <xdr:cNvPr id="103" name="テキスト ボックス 102"/>
        <xdr:cNvSpPr txBox="1"/>
      </xdr:nvSpPr>
      <xdr:spPr>
        <a:xfrm>
          <a:off x="17497425" y="2162175"/>
          <a:ext cx="5086350" cy="1905000"/>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a:solidFill>
                <a:srgbClr val="000000"/>
              </a:solidFill>
              <a:latin typeface="+mn-lt"/>
              <a:ea typeface="+mn-ea"/>
              <a:cs typeface="+mn-cs"/>
            </a:rPr>
            <a:t>　</a:t>
          </a:r>
          <a:r>
            <a:rPr altLang="ja-JP" lang="en-US" sz="1100" b="0" i="0">
              <a:solidFill>
                <a:srgbClr val="000000"/>
              </a:solidFill>
              <a:latin typeface="+mn-lt"/>
              <a:ea typeface="+mn-ea"/>
              <a:cs typeface="+mn-cs"/>
            </a:rPr>
            <a:t>26</a:t>
          </a:r>
          <a:r>
            <a:rPr altLang="ja-JP" lang="ja-JP" sz="1100" b="0" i="0">
              <a:solidFill>
                <a:srgbClr val="000000"/>
              </a:solidFill>
              <a:latin typeface="+mn-lt"/>
              <a:ea typeface="+mn-ea"/>
              <a:cs typeface="+mn-cs"/>
            </a:rPr>
            <a:t>年度は，類似団体平均を</a:t>
          </a:r>
          <a:r>
            <a:rPr altLang="ja-JP" lang="en-US" sz="1100" b="0" i="0">
              <a:solidFill>
                <a:srgbClr val="000000"/>
              </a:solidFill>
              <a:latin typeface="+mn-lt"/>
              <a:ea typeface="+mn-ea"/>
              <a:cs typeface="+mn-cs"/>
            </a:rPr>
            <a:t>2.6</a:t>
          </a:r>
          <a:r>
            <a:rPr altLang="ja-JP" lang="ja-JP" sz="1100" b="0" i="0">
              <a:solidFill>
                <a:srgbClr val="000000"/>
              </a:solidFill>
              <a:latin typeface="+mn-lt"/>
              <a:ea typeface="+mn-ea"/>
              <a:cs typeface="+mn-cs"/>
            </a:rPr>
            <a:t>ポイント上回った。</a:t>
          </a:r>
          <a:r>
            <a:rPr altLang="en-US" lang="ja-JP" sz="1100" b="0" i="0">
              <a:solidFill>
                <a:srgbClr val="000000"/>
              </a:solidFill>
              <a:latin typeface="+mn-lt"/>
              <a:ea typeface="+mn-ea"/>
              <a:cs typeface="+mn-cs"/>
            </a:rPr>
            <a:t>新内部事務系システム運用委託料</a:t>
          </a:r>
          <a:r>
            <a:rPr altLang="ja-JP" lang="ja-JP" sz="1100" b="0" i="0">
              <a:solidFill>
                <a:srgbClr val="000000"/>
              </a:solidFill>
              <a:latin typeface="+mn-lt"/>
              <a:ea typeface="+mn-ea"/>
              <a:cs typeface="+mn-cs"/>
            </a:rPr>
            <a:t>や</a:t>
          </a:r>
          <a:r>
            <a:rPr altLang="en-US" lang="ja-JP" sz="1100" b="0" i="0">
              <a:solidFill>
                <a:srgbClr val="000000"/>
              </a:solidFill>
              <a:latin typeface="+mn-lt"/>
              <a:ea typeface="+mn-ea"/>
              <a:cs typeface="+mn-cs"/>
            </a:rPr>
            <a:t>指定管理委託料等</a:t>
          </a:r>
          <a:r>
            <a:rPr altLang="ja-JP" lang="ja-JP" sz="1100" b="0" i="0">
              <a:solidFill>
                <a:srgbClr val="000000"/>
              </a:solidFill>
              <a:latin typeface="+mn-lt"/>
              <a:ea typeface="+mn-ea"/>
              <a:cs typeface="+mn-cs"/>
            </a:rPr>
            <a:t>の増</a:t>
          </a:r>
          <a:r>
            <a:rPr altLang="en-US" lang="ja-JP" sz="1100" b="0" i="0">
              <a:solidFill>
                <a:srgbClr val="000000"/>
              </a:solidFill>
              <a:latin typeface="+mn-lt"/>
              <a:ea typeface="+mn-ea"/>
              <a:cs typeface="+mn-cs"/>
            </a:rPr>
            <a:t>等</a:t>
          </a:r>
          <a:r>
            <a:rPr altLang="ja-JP" lang="ja-JP" sz="1100" b="0" i="0">
              <a:solidFill>
                <a:srgbClr val="000000"/>
              </a:solidFill>
              <a:latin typeface="+mn-lt"/>
              <a:ea typeface="+mn-ea"/>
              <a:cs typeface="+mn-cs"/>
            </a:rPr>
            <a:t>により物件費全体で，前年度と比較して約</a:t>
          </a:r>
          <a:r>
            <a:rPr altLang="ja-JP" lang="en-US" sz="1100" b="0" i="0">
              <a:solidFill>
                <a:srgbClr val="000000"/>
              </a:solidFill>
              <a:latin typeface="+mn-lt"/>
              <a:ea typeface="+mn-ea"/>
              <a:cs typeface="+mn-cs"/>
            </a:rPr>
            <a:t>3</a:t>
          </a:r>
          <a:r>
            <a:rPr altLang="ja-JP" lang="ja-JP" sz="1100" b="0" i="0">
              <a:solidFill>
                <a:srgbClr val="000000"/>
              </a:solidFill>
              <a:latin typeface="+mn-lt"/>
              <a:ea typeface="+mn-ea"/>
              <a:cs typeface="+mn-cs"/>
            </a:rPr>
            <a:t>億</a:t>
          </a:r>
          <a:r>
            <a:rPr altLang="ja-JP" lang="en-US" sz="1100" b="0" i="0">
              <a:solidFill>
                <a:srgbClr val="000000"/>
              </a:solidFill>
              <a:latin typeface="+mn-lt"/>
              <a:ea typeface="+mn-ea"/>
              <a:cs typeface="+mn-cs"/>
            </a:rPr>
            <a:t>8,600</a:t>
          </a:r>
          <a:r>
            <a:rPr altLang="ja-JP" lang="ja-JP" sz="1100" b="0" i="0">
              <a:solidFill>
                <a:srgbClr val="000000"/>
              </a:solidFill>
              <a:latin typeface="+mn-lt"/>
              <a:ea typeface="+mn-ea"/>
              <a:cs typeface="+mn-cs"/>
            </a:rPr>
            <a:t>万円増加した。経常収支比率は，</a:t>
          </a:r>
          <a:r>
            <a:rPr altLang="ja-JP" lang="en-US" sz="1100" b="0" i="0">
              <a:solidFill>
                <a:srgbClr val="000000"/>
              </a:solidFill>
              <a:latin typeface="+mn-lt"/>
              <a:ea typeface="+mn-ea"/>
              <a:cs typeface="+mn-cs"/>
            </a:rPr>
            <a:t>0.8</a:t>
          </a:r>
          <a:r>
            <a:rPr altLang="ja-JP" lang="ja-JP" sz="1100" b="0" i="0">
              <a:solidFill>
                <a:srgbClr val="000000"/>
              </a:solidFill>
              <a:latin typeface="+mn-lt"/>
              <a:ea typeface="+mn-ea"/>
              <a:cs typeface="+mn-cs"/>
            </a:rPr>
            <a:t>ポイント悪化している。引き続き，内部管理経費や施設維持管理経費等を見直し，経常経費の削減に取り組む。</a:t>
          </a:r>
          <a:endParaRPr altLang="ja-JP" lang="ja-JP" sz="1400">
            <a:solidFill>
              <a:srgbClr val="000000"/>
            </a:solidFill>
          </a:endParaRPr>
        </a:p>
      </xdr:txBody>
    </xdr:sp>
    <xdr:clientData/>
  </xdr:twoCellAnchor>
  <xdr:oneCellAnchor>
    <xdr:from>
      <xdr:col>18</xdr:col>
      <xdr:colOff>38100</xdr:colOff>
      <xdr:row>9</xdr:row>
      <xdr:rowOff>104775</xdr:rowOff>
    </xdr:from>
    <xdr:ext cx="295275" cy="228600"/>
    <xdr:sp macro="">
      <xdr:nvSpPr>
        <xdr:cNvPr id="104" name="テキスト ボックス 103"/>
        <xdr:cNvSpPr txBox="1"/>
      </xdr:nvSpPr>
      <xdr:spPr>
        <a:xfrm>
          <a:off x="12401550" y="164782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9175" y="4124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23</xdr:row>
      <xdr:rowOff>38100</xdr:rowOff>
    </xdr:from>
    <xdr:ext cx="504825" cy="257175"/>
    <xdr:sp macro="">
      <xdr:nvSpPr>
        <xdr:cNvPr id="106" name="テキスト ボックス 105"/>
        <xdr:cNvSpPr txBox="1"/>
      </xdr:nvSpPr>
      <xdr:spPr>
        <a:xfrm>
          <a:off x="11934825" y="3981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35.0</a:t>
          </a:r>
          <a:endParaRPr altLang="en-US" lang="ja-JP"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9175" y="3743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21</xdr:row>
      <xdr:rowOff>0</xdr:rowOff>
    </xdr:from>
    <xdr:ext cx="504825" cy="257175"/>
    <xdr:sp macro="">
      <xdr:nvSpPr>
        <xdr:cNvPr id="108" name="テキスト ボックス 107"/>
        <xdr:cNvSpPr txBox="1"/>
      </xdr:nvSpPr>
      <xdr:spPr>
        <a:xfrm>
          <a:off x="11934825" y="3600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30.0</a:t>
          </a:r>
          <a:endParaRPr altLang="en-US" lang="ja-JP"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9175" y="3362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18</xdr:row>
      <xdr:rowOff>133350</xdr:rowOff>
    </xdr:from>
    <xdr:ext cx="504825" cy="257175"/>
    <xdr:sp macro="">
      <xdr:nvSpPr>
        <xdr:cNvPr id="110" name="テキスト ボックス 109"/>
        <xdr:cNvSpPr txBox="1"/>
      </xdr:nvSpPr>
      <xdr:spPr>
        <a:xfrm>
          <a:off x="11934825" y="3219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25.0</a:t>
          </a:r>
          <a:endParaRPr altLang="en-US" lang="ja-JP"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9175" y="2981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16</xdr:row>
      <xdr:rowOff>95250</xdr:rowOff>
    </xdr:from>
    <xdr:ext cx="504825" cy="257175"/>
    <xdr:sp macro="">
      <xdr:nvSpPr>
        <xdr:cNvPr id="112" name="テキスト ボックス 111"/>
        <xdr:cNvSpPr txBox="1"/>
      </xdr:nvSpPr>
      <xdr:spPr>
        <a:xfrm>
          <a:off x="11934825" y="2838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20.0</a:t>
          </a:r>
          <a:endParaRPr altLang="en-US" lang="ja-JP"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9175" y="2600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14</xdr:row>
      <xdr:rowOff>57150</xdr:rowOff>
    </xdr:from>
    <xdr:ext cx="504825" cy="257175"/>
    <xdr:sp macro="">
      <xdr:nvSpPr>
        <xdr:cNvPr id="114" name="テキスト ボックス 113"/>
        <xdr:cNvSpPr txBox="1"/>
      </xdr:nvSpPr>
      <xdr:spPr>
        <a:xfrm>
          <a:off x="11934825" y="2457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15.0</a:t>
          </a:r>
          <a:endParaRPr altLang="en-US" lang="ja-JP"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9175" y="2219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12</xdr:row>
      <xdr:rowOff>19050</xdr:rowOff>
    </xdr:from>
    <xdr:ext cx="504825" cy="257175"/>
    <xdr:sp macro="">
      <xdr:nvSpPr>
        <xdr:cNvPr id="116" name="テキスト ボックス 115"/>
        <xdr:cNvSpPr txBox="1"/>
      </xdr:nvSpPr>
      <xdr:spPr>
        <a:xfrm>
          <a:off x="11934825" y="2076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a:t>
          </a:r>
          <a:endParaRPr altLang="en-US" lang="ja-JP"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9175" y="1838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9</xdr:row>
      <xdr:rowOff>152400</xdr:rowOff>
    </xdr:from>
    <xdr:ext cx="504825" cy="257175"/>
    <xdr:sp macro="">
      <xdr:nvSpPr>
        <xdr:cNvPr id="118" name="テキスト ボックス 117"/>
        <xdr:cNvSpPr txBox="1"/>
      </xdr:nvSpPr>
      <xdr:spPr>
        <a:xfrm>
          <a:off x="11934825" y="1695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5.0</a:t>
          </a:r>
          <a:endParaRPr altLang="en-US" lang="ja-JP"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fLocksText="0">
      <xdr:nvSpPr>
        <xdr:cNvPr id="119" name="物件費グラフ枠"/>
        <xdr:cNvSpPr/>
      </xdr:nvSpPr>
      <xdr:spPr>
        <a:xfrm>
          <a:off x="12449175" y="1838325"/>
          <a:ext cx="4619625" cy="2286000"/>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24</xdr:col>
      <xdr:colOff>31750</xdr:colOff>
      <xdr:row>13</xdr:row>
      <xdr:rowOff>24130</xdr:rowOff>
    </xdr:from>
    <xdr:to>
      <xdr:col>24</xdr:col>
      <xdr:colOff>31750</xdr:colOff>
      <xdr:row>20</xdr:row>
      <xdr:rowOff>58420</xdr:rowOff>
    </xdr:to>
    <xdr:cxnSp macro="">
      <xdr:nvCxnSpPr>
        <xdr:cNvPr id="120" name="直線コネクタ 119"/>
        <xdr:cNvCxnSpPr/>
      </xdr:nvCxnSpPr>
      <xdr:spPr>
        <a:xfrm flipV="1">
          <a:off x="16506825" y="2257425"/>
          <a:ext cx="0" cy="12287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20</xdr:row>
      <xdr:rowOff>28575</xdr:rowOff>
    </xdr:from>
    <xdr:ext cx="762000" cy="257175"/>
    <xdr:sp macro="">
      <xdr:nvSpPr>
        <xdr:cNvPr id="121" name="物件費最小値テキスト"/>
        <xdr:cNvSpPr txBox="1"/>
      </xdr:nvSpPr>
      <xdr:spPr>
        <a:xfrm>
          <a:off x="16592550" y="34575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26.6</a:t>
          </a:r>
          <a:endParaRPr altLang="en-US" lang="ja-JP" sz="1000" b="1">
            <a:latin typeface="ＭＳ Ｐゴシック"/>
          </a:endParaRPr>
        </a:p>
      </xdr:txBody>
    </xdr:sp>
    <xdr:clientData/>
  </xdr:oneCellAnchor>
  <xdr:twoCellAnchor>
    <xdr:from>
      <xdr:col>23</xdr:col>
      <xdr:colOff>628650</xdr:colOff>
      <xdr:row>20</xdr:row>
      <xdr:rowOff>58420</xdr:rowOff>
    </xdr:from>
    <xdr:to>
      <xdr:col>24</xdr:col>
      <xdr:colOff>120650</xdr:colOff>
      <xdr:row>20</xdr:row>
      <xdr:rowOff>58420</xdr:rowOff>
    </xdr:to>
    <xdr:cxnSp macro="">
      <xdr:nvCxnSpPr>
        <xdr:cNvPr id="122" name="直線コネクタ 121"/>
        <xdr:cNvCxnSpPr/>
      </xdr:nvCxnSpPr>
      <xdr:spPr>
        <a:xfrm>
          <a:off x="16421100" y="34861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11</xdr:row>
      <xdr:rowOff>114300</xdr:rowOff>
    </xdr:from>
    <xdr:ext cx="762000" cy="257175"/>
    <xdr:sp macro="">
      <xdr:nvSpPr>
        <xdr:cNvPr id="123" name="物件費最大値テキスト"/>
        <xdr:cNvSpPr txBox="1"/>
      </xdr:nvSpPr>
      <xdr:spPr>
        <a:xfrm>
          <a:off x="16592550" y="20002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10.4</a:t>
          </a:r>
          <a:endParaRPr altLang="en-US" lang="ja-JP" sz="1000" b="1">
            <a:latin typeface="ＭＳ Ｐゴシック"/>
          </a:endParaRPr>
        </a:p>
      </xdr:txBody>
    </xdr:sp>
    <xdr:clientData/>
  </xdr:oneCellAnchor>
  <xdr:twoCellAnchor>
    <xdr:from>
      <xdr:col>23</xdr:col>
      <xdr:colOff>628650</xdr:colOff>
      <xdr:row>13</xdr:row>
      <xdr:rowOff>24130</xdr:rowOff>
    </xdr:from>
    <xdr:to>
      <xdr:col>24</xdr:col>
      <xdr:colOff>120650</xdr:colOff>
      <xdr:row>13</xdr:row>
      <xdr:rowOff>24130</xdr:rowOff>
    </xdr:to>
    <xdr:cxnSp macro="">
      <xdr:nvCxnSpPr>
        <xdr:cNvPr id="124" name="直線コネクタ 123"/>
        <xdr:cNvCxnSpPr/>
      </xdr:nvCxnSpPr>
      <xdr:spPr>
        <a:xfrm>
          <a:off x="16421100" y="22574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50800</xdr:rowOff>
    </xdr:from>
    <xdr:to>
      <xdr:col>24</xdr:col>
      <xdr:colOff>31750</xdr:colOff>
      <xdr:row>16</xdr:row>
      <xdr:rowOff>111760</xdr:rowOff>
    </xdr:to>
    <xdr:cxnSp macro="">
      <xdr:nvCxnSpPr>
        <xdr:cNvPr id="125" name="直線コネクタ 124"/>
        <xdr:cNvCxnSpPr/>
      </xdr:nvCxnSpPr>
      <xdr:spPr>
        <a:xfrm>
          <a:off x="15668625" y="2790825"/>
          <a:ext cx="838200"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14</xdr:row>
      <xdr:rowOff>47625</xdr:rowOff>
    </xdr:from>
    <xdr:ext cx="762000" cy="257175"/>
    <xdr:sp macro="">
      <xdr:nvSpPr>
        <xdr:cNvPr id="126" name="物件費平均値テキスト"/>
        <xdr:cNvSpPr txBox="1"/>
      </xdr:nvSpPr>
      <xdr:spPr>
        <a:xfrm>
          <a:off x="16592550" y="24479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15.7</a:t>
          </a:r>
          <a:endParaRPr altLang="en-US" lang="ja-JP" sz="1000" b="1">
            <a:solidFill>
              <a:srgbClr val="000080"/>
            </a:solidFill>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fLocksText="0">
      <xdr:nvSpPr>
        <xdr:cNvPr id="127" name="フローチャート : 判断 126"/>
        <xdr:cNvSpPr/>
      </xdr:nvSpPr>
      <xdr:spPr>
        <a:xfrm>
          <a:off x="16459200" y="26098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21</xdr:col>
      <xdr:colOff>361950</xdr:colOff>
      <xdr:row>16</xdr:row>
      <xdr:rowOff>27940</xdr:rowOff>
    </xdr:from>
    <xdr:to>
      <xdr:col>22</xdr:col>
      <xdr:colOff>565150</xdr:colOff>
      <xdr:row>16</xdr:row>
      <xdr:rowOff>50800</xdr:rowOff>
    </xdr:to>
    <xdr:cxnSp macro="">
      <xdr:nvCxnSpPr>
        <xdr:cNvPr id="128" name="直線コネクタ 127"/>
        <xdr:cNvCxnSpPr/>
      </xdr:nvCxnSpPr>
      <xdr:spPr>
        <a:xfrm>
          <a:off x="14782800" y="2771775"/>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152400</xdr:rowOff>
    </xdr:from>
    <xdr:to>
      <xdr:col>22</xdr:col>
      <xdr:colOff>615950</xdr:colOff>
      <xdr:row>15</xdr:row>
      <xdr:rowOff>82550</xdr:rowOff>
    </xdr:to>
    <xdr:sp macro="" fLocksText="0">
      <xdr:nvSpPr>
        <xdr:cNvPr id="129" name="フローチャート : 判断 128"/>
        <xdr:cNvSpPr/>
      </xdr:nvSpPr>
      <xdr:spPr>
        <a:xfrm>
          <a:off x="15621000" y="25527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22</xdr:col>
      <xdr:colOff>180975</xdr:colOff>
      <xdr:row>13</xdr:row>
      <xdr:rowOff>95250</xdr:rowOff>
    </xdr:from>
    <xdr:ext cx="733425" cy="257175"/>
    <xdr:sp macro="">
      <xdr:nvSpPr>
        <xdr:cNvPr id="130" name="テキスト ボックス 129"/>
        <xdr:cNvSpPr txBox="1"/>
      </xdr:nvSpPr>
      <xdr:spPr>
        <a:xfrm>
          <a:off x="15287625" y="23241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15.0</a:t>
          </a:r>
          <a:endParaRPr altLang="en-US" lang="ja-JP" sz="1000" b="1">
            <a:solidFill>
              <a:srgbClr val="000080"/>
            </a:solidFill>
            <a:latin typeface="ＭＳ Ｐゴシック"/>
          </a:endParaRPr>
        </a:p>
      </xdr:txBody>
    </xdr:sp>
    <xdr:clientData/>
  </xdr:oneCellAnchor>
  <xdr:twoCellAnchor>
    <xdr:from>
      <xdr:col>20</xdr:col>
      <xdr:colOff>158750</xdr:colOff>
      <xdr:row>16</xdr:row>
      <xdr:rowOff>27940</xdr:rowOff>
    </xdr:from>
    <xdr:to>
      <xdr:col>21</xdr:col>
      <xdr:colOff>361950</xdr:colOff>
      <xdr:row>16</xdr:row>
      <xdr:rowOff>88900</xdr:rowOff>
    </xdr:to>
    <xdr:cxnSp macro="">
      <xdr:nvCxnSpPr>
        <xdr:cNvPr id="131" name="直線コネクタ 130"/>
        <xdr:cNvCxnSpPr/>
      </xdr:nvCxnSpPr>
      <xdr:spPr>
        <a:xfrm flipV="1">
          <a:off x="13896975" y="2771775"/>
          <a:ext cx="885825"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121920</xdr:rowOff>
    </xdr:from>
    <xdr:to>
      <xdr:col>21</xdr:col>
      <xdr:colOff>412750</xdr:colOff>
      <xdr:row>15</xdr:row>
      <xdr:rowOff>52070</xdr:rowOff>
    </xdr:to>
    <xdr:sp macro="" fLocksText="0">
      <xdr:nvSpPr>
        <xdr:cNvPr id="132" name="フローチャート : 判断 131"/>
        <xdr:cNvSpPr/>
      </xdr:nvSpPr>
      <xdr:spPr>
        <a:xfrm>
          <a:off x="14735175" y="2524125"/>
          <a:ext cx="95250"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666750</xdr:colOff>
      <xdr:row>13</xdr:row>
      <xdr:rowOff>66675</xdr:rowOff>
    </xdr:from>
    <xdr:ext cx="762000" cy="257175"/>
    <xdr:sp macro="">
      <xdr:nvSpPr>
        <xdr:cNvPr id="133" name="テキスト ボックス 132"/>
        <xdr:cNvSpPr txBox="1"/>
      </xdr:nvSpPr>
      <xdr:spPr>
        <a:xfrm>
          <a:off x="14401800" y="22955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14.6</a:t>
          </a:r>
          <a:endParaRPr altLang="en-US" lang="ja-JP" sz="1000" b="1">
            <a:solidFill>
              <a:srgbClr val="000080"/>
            </a:solidFill>
            <a:latin typeface="ＭＳ Ｐゴシック"/>
          </a:endParaRPr>
        </a:p>
      </xdr:txBody>
    </xdr:sp>
    <xdr:clientData/>
  </xdr:oneCellAnchor>
  <xdr:twoCellAnchor>
    <xdr:from>
      <xdr:col>18</xdr:col>
      <xdr:colOff>641350</xdr:colOff>
      <xdr:row>16</xdr:row>
      <xdr:rowOff>88900</xdr:rowOff>
    </xdr:from>
    <xdr:to>
      <xdr:col>20</xdr:col>
      <xdr:colOff>158750</xdr:colOff>
      <xdr:row>16</xdr:row>
      <xdr:rowOff>96520</xdr:rowOff>
    </xdr:to>
    <xdr:cxnSp macro="">
      <xdr:nvCxnSpPr>
        <xdr:cNvPr id="134" name="直線コネクタ 133"/>
        <xdr:cNvCxnSpPr/>
      </xdr:nvCxnSpPr>
      <xdr:spPr>
        <a:xfrm flipV="1">
          <a:off x="13001625" y="2828925"/>
          <a:ext cx="895350"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99060</xdr:rowOff>
    </xdr:from>
    <xdr:to>
      <xdr:col>20</xdr:col>
      <xdr:colOff>209550</xdr:colOff>
      <xdr:row>15</xdr:row>
      <xdr:rowOff>29210</xdr:rowOff>
    </xdr:to>
    <xdr:sp macro="" fLocksText="0">
      <xdr:nvSpPr>
        <xdr:cNvPr id="135" name="フローチャート : 判断 134"/>
        <xdr:cNvSpPr/>
      </xdr:nvSpPr>
      <xdr:spPr>
        <a:xfrm>
          <a:off x="13839825" y="24955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457200</xdr:colOff>
      <xdr:row>13</xdr:row>
      <xdr:rowOff>38100</xdr:rowOff>
    </xdr:from>
    <xdr:ext cx="762000" cy="257175"/>
    <xdr:sp macro="">
      <xdr:nvSpPr>
        <xdr:cNvPr id="136" name="テキスト ボックス 135"/>
        <xdr:cNvSpPr txBox="1"/>
      </xdr:nvSpPr>
      <xdr:spPr>
        <a:xfrm>
          <a:off x="13506450" y="22669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14.3</a:t>
          </a:r>
          <a:endParaRPr altLang="en-US" lang="ja-JP" sz="1000" b="1">
            <a:solidFill>
              <a:srgbClr val="000080"/>
            </a:solidFill>
            <a:latin typeface="ＭＳ Ｐゴシック"/>
          </a:endParaRPr>
        </a:p>
      </xdr:txBody>
    </xdr:sp>
    <xdr:clientData/>
  </xdr:oneCellAnchor>
  <xdr:twoCellAnchor>
    <xdr:from>
      <xdr:col>18</xdr:col>
      <xdr:colOff>590550</xdr:colOff>
      <xdr:row>15</xdr:row>
      <xdr:rowOff>64770</xdr:rowOff>
    </xdr:from>
    <xdr:to>
      <xdr:col>19</xdr:col>
      <xdr:colOff>6350</xdr:colOff>
      <xdr:row>15</xdr:row>
      <xdr:rowOff>166370</xdr:rowOff>
    </xdr:to>
    <xdr:sp macro="" fLocksText="0">
      <xdr:nvSpPr>
        <xdr:cNvPr id="137" name="フローチャート : 判断 136"/>
        <xdr:cNvSpPr/>
      </xdr:nvSpPr>
      <xdr:spPr>
        <a:xfrm>
          <a:off x="12954000" y="26384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18</xdr:col>
      <xdr:colOff>257175</xdr:colOff>
      <xdr:row>14</xdr:row>
      <xdr:rowOff>9525</xdr:rowOff>
    </xdr:from>
    <xdr:ext cx="762000" cy="257175"/>
    <xdr:sp macro="">
      <xdr:nvSpPr>
        <xdr:cNvPr id="138" name="テキスト ボックス 137"/>
        <xdr:cNvSpPr txBox="1"/>
      </xdr:nvSpPr>
      <xdr:spPr>
        <a:xfrm>
          <a:off x="12620625" y="2409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16.1</a:t>
          </a:r>
          <a:endParaRPr altLang="en-US" lang="ja-JP" sz="1000" b="1">
            <a:solidFill>
              <a:srgbClr val="000080"/>
            </a:solidFill>
            <a:latin typeface="ＭＳ Ｐゴシック"/>
          </a:endParaRPr>
        </a:p>
      </xdr:txBody>
    </xdr:sp>
    <xdr:clientData/>
  </xdr:oneCellAnchor>
  <xdr:oneCellAnchor>
    <xdr:from>
      <xdr:col>23</xdr:col>
      <xdr:colOff>495300</xdr:colOff>
      <xdr:row>24</xdr:row>
      <xdr:rowOff>9525</xdr:rowOff>
    </xdr:from>
    <xdr:ext cx="762000" cy="257175"/>
    <xdr:sp macro="">
      <xdr:nvSpPr>
        <xdr:cNvPr id="139" name="テキスト ボックス 138"/>
        <xdr:cNvSpPr txBox="1"/>
      </xdr:nvSpPr>
      <xdr:spPr>
        <a:xfrm>
          <a:off x="16287750" y="4124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22</xdr:col>
      <xdr:colOff>342900</xdr:colOff>
      <xdr:row>24</xdr:row>
      <xdr:rowOff>9525</xdr:rowOff>
    </xdr:from>
    <xdr:ext cx="762000" cy="257175"/>
    <xdr:sp macro="">
      <xdr:nvSpPr>
        <xdr:cNvPr id="140" name="テキスト ボックス 139"/>
        <xdr:cNvSpPr txBox="1"/>
      </xdr:nvSpPr>
      <xdr:spPr>
        <a:xfrm>
          <a:off x="15449550" y="4124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21</xdr:col>
      <xdr:colOff>142875</xdr:colOff>
      <xdr:row>24</xdr:row>
      <xdr:rowOff>9525</xdr:rowOff>
    </xdr:from>
    <xdr:ext cx="762000" cy="257175"/>
    <xdr:sp macro="">
      <xdr:nvSpPr>
        <xdr:cNvPr id="141" name="テキスト ボックス 140"/>
        <xdr:cNvSpPr txBox="1"/>
      </xdr:nvSpPr>
      <xdr:spPr>
        <a:xfrm>
          <a:off x="14563725" y="4124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19</xdr:col>
      <xdr:colOff>628650</xdr:colOff>
      <xdr:row>24</xdr:row>
      <xdr:rowOff>9525</xdr:rowOff>
    </xdr:from>
    <xdr:ext cx="762000" cy="257175"/>
    <xdr:sp macro="">
      <xdr:nvSpPr>
        <xdr:cNvPr id="142" name="テキスト ボックス 141"/>
        <xdr:cNvSpPr txBox="1"/>
      </xdr:nvSpPr>
      <xdr:spPr>
        <a:xfrm>
          <a:off x="13677900" y="4124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18</xdr:col>
      <xdr:colOff>419100</xdr:colOff>
      <xdr:row>24</xdr:row>
      <xdr:rowOff>9525</xdr:rowOff>
    </xdr:from>
    <xdr:ext cx="762000" cy="257175"/>
    <xdr:sp macro="">
      <xdr:nvSpPr>
        <xdr:cNvPr id="143" name="テキスト ボックス 142"/>
        <xdr:cNvSpPr txBox="1"/>
      </xdr:nvSpPr>
      <xdr:spPr>
        <a:xfrm>
          <a:off x="12782550" y="4124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fLocksText="0">
      <xdr:nvSpPr>
        <xdr:cNvPr id="144" name="円/楕円 143"/>
        <xdr:cNvSpPr/>
      </xdr:nvSpPr>
      <xdr:spPr>
        <a:xfrm>
          <a:off x="16459200" y="280035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24</xdr:col>
      <xdr:colOff>114300</xdr:colOff>
      <xdr:row>16</xdr:row>
      <xdr:rowOff>28575</xdr:rowOff>
    </xdr:from>
    <xdr:ext cx="762000" cy="257175"/>
    <xdr:sp macro="">
      <xdr:nvSpPr>
        <xdr:cNvPr id="145" name="物件費該当値テキスト"/>
        <xdr:cNvSpPr txBox="1"/>
      </xdr:nvSpPr>
      <xdr:spPr>
        <a:xfrm>
          <a:off x="16592550" y="27717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18.3</a:t>
          </a:r>
          <a:endParaRPr altLang="en-US" lang="ja-JP" sz="1000" b="1">
            <a:solidFill>
              <a:srgbClr val="FF0000"/>
            </a:solidFill>
            <a:latin typeface="ＭＳ Ｐゴシック"/>
          </a:endParaRPr>
        </a:p>
      </xdr:txBody>
    </xdr:sp>
    <xdr:clientData/>
  </xdr:oneCellAnchor>
  <xdr:twoCellAnchor>
    <xdr:from>
      <xdr:col>22</xdr:col>
      <xdr:colOff>514350</xdr:colOff>
      <xdr:row>16</xdr:row>
      <xdr:rowOff>0</xdr:rowOff>
    </xdr:from>
    <xdr:to>
      <xdr:col>22</xdr:col>
      <xdr:colOff>615950</xdr:colOff>
      <xdr:row>16</xdr:row>
      <xdr:rowOff>101600</xdr:rowOff>
    </xdr:to>
    <xdr:sp macro="" fLocksText="0">
      <xdr:nvSpPr>
        <xdr:cNvPr id="146" name="円/楕円 145"/>
        <xdr:cNvSpPr/>
      </xdr:nvSpPr>
      <xdr:spPr>
        <a:xfrm>
          <a:off x="15621000" y="27432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22</xdr:col>
      <xdr:colOff>180975</xdr:colOff>
      <xdr:row>16</xdr:row>
      <xdr:rowOff>85725</xdr:rowOff>
    </xdr:from>
    <xdr:ext cx="733425" cy="257175"/>
    <xdr:sp macro="">
      <xdr:nvSpPr>
        <xdr:cNvPr id="147" name="テキスト ボックス 146"/>
        <xdr:cNvSpPr txBox="1"/>
      </xdr:nvSpPr>
      <xdr:spPr>
        <a:xfrm>
          <a:off x="15287625" y="282892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17.5</a:t>
          </a:r>
          <a:endParaRPr altLang="en-US" lang="ja-JP" sz="1000" b="1">
            <a:solidFill>
              <a:srgbClr val="FF0000"/>
            </a:solidFill>
            <a:latin typeface="ＭＳ Ｐゴシック"/>
          </a:endParaRPr>
        </a:p>
      </xdr:txBody>
    </xdr:sp>
    <xdr:clientData/>
  </xdr:oneCellAnchor>
  <xdr:twoCellAnchor>
    <xdr:from>
      <xdr:col>21</xdr:col>
      <xdr:colOff>311150</xdr:colOff>
      <xdr:row>15</xdr:row>
      <xdr:rowOff>148590</xdr:rowOff>
    </xdr:from>
    <xdr:to>
      <xdr:col>21</xdr:col>
      <xdr:colOff>412750</xdr:colOff>
      <xdr:row>16</xdr:row>
      <xdr:rowOff>78740</xdr:rowOff>
    </xdr:to>
    <xdr:sp macro="" fLocksText="0">
      <xdr:nvSpPr>
        <xdr:cNvPr id="148" name="円/楕円 147"/>
        <xdr:cNvSpPr/>
      </xdr:nvSpPr>
      <xdr:spPr>
        <a:xfrm>
          <a:off x="14735175" y="2724150"/>
          <a:ext cx="95250"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666750</xdr:colOff>
      <xdr:row>16</xdr:row>
      <xdr:rowOff>66675</xdr:rowOff>
    </xdr:from>
    <xdr:ext cx="762000" cy="257175"/>
    <xdr:sp macro="">
      <xdr:nvSpPr>
        <xdr:cNvPr id="149" name="テキスト ボックス 148"/>
        <xdr:cNvSpPr txBox="1"/>
      </xdr:nvSpPr>
      <xdr:spPr>
        <a:xfrm>
          <a:off x="14401800" y="28098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17.2</a:t>
          </a:r>
          <a:endParaRPr altLang="en-US" lang="ja-JP" sz="1000" b="1">
            <a:solidFill>
              <a:srgbClr val="FF0000"/>
            </a:solidFill>
            <a:latin typeface="ＭＳ Ｐゴシック"/>
          </a:endParaRPr>
        </a:p>
      </xdr:txBody>
    </xdr:sp>
    <xdr:clientData/>
  </xdr:oneCellAnchor>
  <xdr:twoCellAnchor>
    <xdr:from>
      <xdr:col>20</xdr:col>
      <xdr:colOff>107950</xdr:colOff>
      <xdr:row>16</xdr:row>
      <xdr:rowOff>38100</xdr:rowOff>
    </xdr:from>
    <xdr:to>
      <xdr:col>20</xdr:col>
      <xdr:colOff>209550</xdr:colOff>
      <xdr:row>16</xdr:row>
      <xdr:rowOff>139700</xdr:rowOff>
    </xdr:to>
    <xdr:sp macro="" fLocksText="0">
      <xdr:nvSpPr>
        <xdr:cNvPr id="150" name="円/楕円 149"/>
        <xdr:cNvSpPr/>
      </xdr:nvSpPr>
      <xdr:spPr>
        <a:xfrm>
          <a:off x="13839825" y="27813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457200</xdr:colOff>
      <xdr:row>16</xdr:row>
      <xdr:rowOff>123825</xdr:rowOff>
    </xdr:from>
    <xdr:ext cx="762000" cy="257175"/>
    <xdr:sp macro="">
      <xdr:nvSpPr>
        <xdr:cNvPr id="151" name="テキスト ボックス 150"/>
        <xdr:cNvSpPr txBox="1"/>
      </xdr:nvSpPr>
      <xdr:spPr>
        <a:xfrm>
          <a:off x="13506450" y="2867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18.0</a:t>
          </a:r>
          <a:endParaRPr altLang="en-US" lang="ja-JP" sz="1000" b="1">
            <a:solidFill>
              <a:srgbClr val="FF0000"/>
            </a:solidFill>
            <a:latin typeface="ＭＳ Ｐゴシック"/>
          </a:endParaRPr>
        </a:p>
      </xdr:txBody>
    </xdr:sp>
    <xdr:clientData/>
  </xdr:oneCellAnchor>
  <xdr:twoCellAnchor>
    <xdr:from>
      <xdr:col>18</xdr:col>
      <xdr:colOff>590550</xdr:colOff>
      <xdr:row>16</xdr:row>
      <xdr:rowOff>45720</xdr:rowOff>
    </xdr:from>
    <xdr:to>
      <xdr:col>19</xdr:col>
      <xdr:colOff>6350</xdr:colOff>
      <xdr:row>16</xdr:row>
      <xdr:rowOff>147320</xdr:rowOff>
    </xdr:to>
    <xdr:sp macro="" fLocksText="0">
      <xdr:nvSpPr>
        <xdr:cNvPr id="152" name="円/楕円 151"/>
        <xdr:cNvSpPr/>
      </xdr:nvSpPr>
      <xdr:spPr>
        <a:xfrm>
          <a:off x="12954000" y="27908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18</xdr:col>
      <xdr:colOff>257175</xdr:colOff>
      <xdr:row>16</xdr:row>
      <xdr:rowOff>133350</xdr:rowOff>
    </xdr:from>
    <xdr:ext cx="762000" cy="257175"/>
    <xdr:sp macro="">
      <xdr:nvSpPr>
        <xdr:cNvPr id="153" name="テキスト ボックス 152"/>
        <xdr:cNvSpPr txBox="1"/>
      </xdr:nvSpPr>
      <xdr:spPr>
        <a:xfrm>
          <a:off x="12620625" y="2876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18.1</a:t>
          </a:r>
          <a:endParaRPr altLang="en-US" lang="ja-JP"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fLocksText="0">
      <xdr:nvSpPr>
        <xdr:cNvPr id="154" name="正方形/長方形 153"/>
        <xdr:cNvSpPr/>
      </xdr:nvSpPr>
      <xdr:spPr>
        <a:xfrm>
          <a:off x="762000" y="8124825"/>
          <a:ext cx="4619625" cy="3238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fLocksText="0">
      <xdr:nvSpPr>
        <xdr:cNvPr id="155" name="正方形/長方形 154"/>
        <xdr:cNvSpPr/>
      </xdr:nvSpPr>
      <xdr:spPr>
        <a:xfrm>
          <a:off x="5400675" y="8191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fLocksText="0">
      <xdr:nvSpPr>
        <xdr:cNvPr id="156" name="正方形/長方形 155"/>
        <xdr:cNvSpPr/>
      </xdr:nvSpPr>
      <xdr:spPr>
        <a:xfrm>
          <a:off x="5400675" y="8382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59/87</a:t>
          </a:r>
          <a:endParaRPr altLang="en-US" lang="ja-JP"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fLocksText="0">
      <xdr:nvSpPr>
        <xdr:cNvPr id="157" name="正方形/長方形 156"/>
        <xdr:cNvSpPr/>
      </xdr:nvSpPr>
      <xdr:spPr>
        <a:xfrm>
          <a:off x="7086600" y="8191500"/>
          <a:ext cx="140017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fLocksText="0">
      <xdr:nvSpPr>
        <xdr:cNvPr id="158" name="正方形/長方形 157"/>
        <xdr:cNvSpPr/>
      </xdr:nvSpPr>
      <xdr:spPr>
        <a:xfrm>
          <a:off x="7086600" y="8382000"/>
          <a:ext cx="140017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11.7</a:t>
          </a:r>
          <a:endParaRPr altLang="en-US" lang="ja-JP"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fLocksText="0">
      <xdr:nvSpPr>
        <xdr:cNvPr id="159" name="正方形/長方形 158"/>
        <xdr:cNvSpPr/>
      </xdr:nvSpPr>
      <xdr:spPr>
        <a:xfrm>
          <a:off x="8696325" y="8191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fLocksText="0">
      <xdr:nvSpPr>
        <xdr:cNvPr id="160" name="正方形/長方形 159"/>
        <xdr:cNvSpPr/>
      </xdr:nvSpPr>
      <xdr:spPr>
        <a:xfrm>
          <a:off x="8696325" y="8382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14.0</a:t>
          </a:r>
          <a:endParaRPr altLang="en-US" lang="ja-JP"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fLocksText="0">
      <xdr:nvSpPr>
        <xdr:cNvPr id="161" name="正方形/長方形 160"/>
        <xdr:cNvSpPr/>
      </xdr:nvSpPr>
      <xdr:spPr>
        <a:xfrm>
          <a:off x="762000" y="8696325"/>
          <a:ext cx="4619625" cy="2286000"/>
        </a:xfrm>
        <a:prstGeom prst="rect"/>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fLocksText="0">
      <xdr:nvSpPr>
        <xdr:cNvPr id="162" name="正方形/長方形 161"/>
        <xdr:cNvSpPr/>
      </xdr:nvSpPr>
      <xdr:spPr>
        <a:xfrm>
          <a:off x="5715000" y="8696325"/>
          <a:ext cx="5334000" cy="2286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fLocksText="0">
      <xdr:nvSpPr>
        <xdr:cNvPr id="163" name="正方形/長方形 162"/>
        <xdr:cNvSpPr/>
      </xdr:nvSpPr>
      <xdr:spPr>
        <a:xfrm>
          <a:off x="5781675" y="8696325"/>
          <a:ext cx="3810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fLocksText="0">
      <xdr:nvSpPr>
        <xdr:cNvPr id="164" name="テキスト ボックス 163"/>
        <xdr:cNvSpPr txBox="1"/>
      </xdr:nvSpPr>
      <xdr:spPr>
        <a:xfrm>
          <a:off x="5819775" y="9020175"/>
          <a:ext cx="5076825" cy="1905000"/>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a:solidFill>
                <a:srgbClr val="FF0000"/>
              </a:solidFill>
              <a:latin typeface="+mn-lt"/>
              <a:ea typeface="+mn-ea"/>
              <a:cs typeface="+mn-cs"/>
            </a:rPr>
            <a:t>　</a:t>
          </a:r>
          <a:r>
            <a:rPr altLang="ja-JP" lang="en-US" sz="1100" b="0" i="0" baseline="0">
              <a:solidFill>
                <a:srgbClr val="000000"/>
              </a:solidFill>
              <a:latin typeface="+mn-lt"/>
              <a:ea typeface="+mn-ea"/>
              <a:cs typeface="+mn-cs"/>
            </a:rPr>
            <a:t>26</a:t>
          </a:r>
          <a:r>
            <a:rPr altLang="ja-JP" lang="ja-JP" sz="1100" b="0" i="0">
              <a:solidFill>
                <a:srgbClr val="000000"/>
              </a:solidFill>
              <a:latin typeface="+mn-lt"/>
              <a:ea typeface="+mn-ea"/>
              <a:cs typeface="+mn-cs"/>
            </a:rPr>
            <a:t>年度は，類似団体平均を</a:t>
          </a:r>
          <a:r>
            <a:rPr altLang="ja-JP" lang="en-US" sz="1100" b="0" i="0">
              <a:solidFill>
                <a:srgbClr val="000000"/>
              </a:solidFill>
              <a:latin typeface="+mn-lt"/>
              <a:ea typeface="+mn-ea"/>
              <a:cs typeface="+mn-cs"/>
            </a:rPr>
            <a:t>0.5</a:t>
          </a:r>
          <a:r>
            <a:rPr altLang="ja-JP" lang="ja-JP" sz="1100" b="0" i="0">
              <a:solidFill>
                <a:srgbClr val="000000"/>
              </a:solidFill>
              <a:latin typeface="+mn-lt"/>
              <a:ea typeface="+mn-ea"/>
              <a:cs typeface="+mn-cs"/>
            </a:rPr>
            <a:t>ポイント上回った。障害者関係給付費，新たな私立保育所開園に伴う保育所入所児委託料，生活保護費の増などにより扶助費全体で，前年度と比較して約</a:t>
          </a:r>
          <a:r>
            <a:rPr altLang="ja-JP" lang="en-US" sz="1100" b="0" i="0">
              <a:solidFill>
                <a:srgbClr val="000000"/>
              </a:solidFill>
              <a:latin typeface="+mn-lt"/>
              <a:ea typeface="+mn-ea"/>
              <a:cs typeface="+mn-cs"/>
            </a:rPr>
            <a:t>2</a:t>
          </a:r>
          <a:r>
            <a:rPr altLang="ja-JP" lang="ja-JP" sz="1100" b="0" i="0">
              <a:solidFill>
                <a:srgbClr val="000000"/>
              </a:solidFill>
              <a:latin typeface="+mn-lt"/>
              <a:ea typeface="+mn-ea"/>
              <a:cs typeface="+mn-cs"/>
            </a:rPr>
            <a:t>億</a:t>
          </a:r>
          <a:r>
            <a:rPr altLang="ja-JP" lang="en-US" sz="1100" b="0" i="0">
              <a:solidFill>
                <a:srgbClr val="000000"/>
              </a:solidFill>
              <a:latin typeface="+mn-lt"/>
              <a:ea typeface="+mn-ea"/>
              <a:cs typeface="+mn-cs"/>
            </a:rPr>
            <a:t>5,500</a:t>
          </a:r>
          <a:r>
            <a:rPr altLang="ja-JP" lang="ja-JP" sz="1100" b="0" i="0">
              <a:solidFill>
                <a:srgbClr val="000000"/>
              </a:solidFill>
              <a:latin typeface="+mn-lt"/>
              <a:ea typeface="+mn-ea"/>
              <a:cs typeface="+mn-cs"/>
            </a:rPr>
            <a:t>万円の増，</a:t>
          </a:r>
          <a:r>
            <a:rPr altLang="ja-JP" lang="en-US" sz="1100" b="0" i="0">
              <a:solidFill>
                <a:srgbClr val="000000"/>
              </a:solidFill>
              <a:latin typeface="+mn-lt"/>
              <a:ea typeface="+mn-ea"/>
              <a:cs typeface="+mn-cs"/>
            </a:rPr>
            <a:t>0.5</a:t>
          </a:r>
          <a:r>
            <a:rPr altLang="ja-JP" lang="ja-JP" sz="1100" b="0" i="0">
              <a:solidFill>
                <a:srgbClr val="000000"/>
              </a:solidFill>
              <a:latin typeface="+mn-lt"/>
              <a:ea typeface="+mn-ea"/>
              <a:cs typeface="+mn-cs"/>
            </a:rPr>
            <a:t>ポイント悪化した。他自治体に比べて保護率が低く，伸びも穏やかである生活保護費については，平成</a:t>
          </a:r>
          <a:r>
            <a:rPr altLang="ja-JP" lang="en-US" sz="1100" b="0" i="0">
              <a:solidFill>
                <a:srgbClr val="000000"/>
              </a:solidFill>
              <a:latin typeface="+mn-lt"/>
              <a:ea typeface="+mn-ea"/>
              <a:cs typeface="+mn-cs"/>
            </a:rPr>
            <a:t>27</a:t>
          </a:r>
          <a:r>
            <a:rPr altLang="ja-JP" lang="ja-JP" sz="1100" b="0" i="0">
              <a:solidFill>
                <a:srgbClr val="000000"/>
              </a:solidFill>
              <a:latin typeface="+mn-lt"/>
              <a:ea typeface="+mn-ea"/>
              <a:cs typeface="+mn-cs"/>
            </a:rPr>
            <a:t>年</a:t>
          </a:r>
          <a:r>
            <a:rPr altLang="ja-JP" lang="en-US" sz="1100" b="0" i="0">
              <a:solidFill>
                <a:srgbClr val="000000"/>
              </a:solidFill>
              <a:latin typeface="+mn-lt"/>
              <a:ea typeface="+mn-ea"/>
              <a:cs typeface="+mn-cs"/>
            </a:rPr>
            <a:t>4</a:t>
          </a:r>
          <a:r>
            <a:rPr altLang="ja-JP" lang="ja-JP" sz="1100" b="0" i="0">
              <a:solidFill>
                <a:srgbClr val="000000"/>
              </a:solidFill>
              <a:latin typeface="+mn-lt"/>
              <a:ea typeface="+mn-ea"/>
              <a:cs typeface="+mn-cs"/>
            </a:rPr>
            <a:t>月より施行される被保護者就労支援事業等により被保護者の経済的自立を図る。</a:t>
          </a:r>
          <a:endParaRPr altLang="ja-JP" lang="ja-JP" sz="1400">
            <a:solidFill>
              <a:srgbClr val="000000"/>
            </a:solidFill>
          </a:endParaRPr>
        </a:p>
      </xdr:txBody>
    </xdr:sp>
    <xdr:clientData/>
  </xdr:twoCellAnchor>
  <xdr:oneCellAnchor>
    <xdr:from>
      <xdr:col>1</xdr:col>
      <xdr:colOff>28575</xdr:colOff>
      <xdr:row>49</xdr:row>
      <xdr:rowOff>104775</xdr:rowOff>
    </xdr:from>
    <xdr:ext cx="295275" cy="228600"/>
    <xdr:sp macro="">
      <xdr:nvSpPr>
        <xdr:cNvPr id="165" name="テキスト ボックス 164"/>
        <xdr:cNvSpPr txBox="1"/>
      </xdr:nvSpPr>
      <xdr:spPr>
        <a:xfrm>
          <a:off x="723900" y="850582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2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63</xdr:row>
      <xdr:rowOff>38100</xdr:rowOff>
    </xdr:from>
    <xdr:ext cx="504825" cy="257175"/>
    <xdr:sp macro="">
      <xdr:nvSpPr>
        <xdr:cNvPr id="167" name="テキスト ボックス 166"/>
        <xdr:cNvSpPr txBox="1"/>
      </xdr:nvSpPr>
      <xdr:spPr>
        <a:xfrm>
          <a:off x="247650" y="10839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24.0</a:t>
          </a:r>
          <a:endParaRPr altLang="en-US" lang="ja-JP"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47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61</xdr:row>
      <xdr:rowOff>57150</xdr:rowOff>
    </xdr:from>
    <xdr:ext cx="504825" cy="257175"/>
    <xdr:sp macro="">
      <xdr:nvSpPr>
        <xdr:cNvPr id="169" name="テキスト ボックス 168"/>
        <xdr:cNvSpPr txBox="1"/>
      </xdr:nvSpPr>
      <xdr:spPr>
        <a:xfrm>
          <a:off x="247650" y="1051560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21.0</a:t>
          </a:r>
          <a:endParaRPr altLang="en-US" lang="ja-JP"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46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59</xdr:row>
      <xdr:rowOff>76200</xdr:rowOff>
    </xdr:from>
    <xdr:ext cx="504825" cy="257175"/>
    <xdr:sp macro="">
      <xdr:nvSpPr>
        <xdr:cNvPr id="171" name="テキスト ボックス 170"/>
        <xdr:cNvSpPr txBox="1"/>
      </xdr:nvSpPr>
      <xdr:spPr>
        <a:xfrm>
          <a:off x="247650" y="101917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18.0</a:t>
          </a:r>
          <a:endParaRPr altLang="en-US" lang="ja-JP"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125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57</xdr:row>
      <xdr:rowOff>95250</xdr:rowOff>
    </xdr:from>
    <xdr:ext cx="504825" cy="257175"/>
    <xdr:sp macro="">
      <xdr:nvSpPr>
        <xdr:cNvPr id="173" name="テキスト ボックス 172"/>
        <xdr:cNvSpPr txBox="1"/>
      </xdr:nvSpPr>
      <xdr:spPr>
        <a:xfrm>
          <a:off x="247650" y="986790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15.0</a:t>
          </a:r>
          <a:endParaRPr altLang="en-US" lang="ja-JP"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74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55</xdr:row>
      <xdr:rowOff>104775</xdr:rowOff>
    </xdr:from>
    <xdr:ext cx="504825" cy="257175"/>
    <xdr:sp macro="">
      <xdr:nvSpPr>
        <xdr:cNvPr id="175" name="テキスト ボックス 174"/>
        <xdr:cNvSpPr txBox="1"/>
      </xdr:nvSpPr>
      <xdr:spPr>
        <a:xfrm>
          <a:off x="247650" y="9534525"/>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12.0</a:t>
          </a:r>
          <a:endParaRPr altLang="en-US" lang="ja-JP"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355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53</xdr:row>
      <xdr:rowOff>123825</xdr:rowOff>
    </xdr:from>
    <xdr:ext cx="504825" cy="257175"/>
    <xdr:sp macro="">
      <xdr:nvSpPr>
        <xdr:cNvPr id="177" name="テキスト ボックス 176"/>
        <xdr:cNvSpPr txBox="1"/>
      </xdr:nvSpPr>
      <xdr:spPr>
        <a:xfrm>
          <a:off x="247650" y="9210675"/>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9.0</a:t>
          </a:r>
          <a:endParaRPr altLang="en-US" lang="ja-JP"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9700"/>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51</xdr:row>
      <xdr:rowOff>142875</xdr:rowOff>
    </xdr:from>
    <xdr:ext cx="504825" cy="257175"/>
    <xdr:sp macro="">
      <xdr:nvSpPr>
        <xdr:cNvPr id="179" name="テキスト ボックス 178"/>
        <xdr:cNvSpPr txBox="1"/>
      </xdr:nvSpPr>
      <xdr:spPr>
        <a:xfrm>
          <a:off x="247650" y="8886825"/>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6.0</a:t>
          </a:r>
          <a:endParaRPr altLang="en-US" lang="ja-JP"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6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49</xdr:row>
      <xdr:rowOff>152400</xdr:rowOff>
    </xdr:from>
    <xdr:ext cx="504825" cy="257175"/>
    <xdr:sp macro="">
      <xdr:nvSpPr>
        <xdr:cNvPr id="181" name="テキスト ボックス 180"/>
        <xdr:cNvSpPr txBox="1"/>
      </xdr:nvSpPr>
      <xdr:spPr>
        <a:xfrm>
          <a:off x="247650" y="8553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a:t>
          </a:r>
          <a:endParaRPr altLang="en-US" lang="ja-JP"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fLocksText="0">
      <xdr:nvSpPr>
        <xdr:cNvPr id="182" name="扶助費グラフ枠"/>
        <xdr:cNvSpPr/>
      </xdr:nvSpPr>
      <xdr:spPr>
        <a:xfrm>
          <a:off x="762000" y="8696325"/>
          <a:ext cx="4619625" cy="2286000"/>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7</xdr:col>
      <xdr:colOff>15875</xdr:colOff>
      <xdr:row>53</xdr:row>
      <xdr:rowOff>69850</xdr:rowOff>
    </xdr:from>
    <xdr:to>
      <xdr:col>7</xdr:col>
      <xdr:colOff>15875</xdr:colOff>
      <xdr:row>61</xdr:row>
      <xdr:rowOff>4535</xdr:rowOff>
    </xdr:to>
    <xdr:cxnSp macro="">
      <xdr:nvCxnSpPr>
        <xdr:cNvPr id="183" name="直線コネクタ 182"/>
        <xdr:cNvCxnSpPr/>
      </xdr:nvCxnSpPr>
      <xdr:spPr>
        <a:xfrm flipV="1">
          <a:off x="4829175" y="9153525"/>
          <a:ext cx="0" cy="13049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152400</xdr:rowOff>
    </xdr:from>
    <xdr:ext cx="762000" cy="257175"/>
    <xdr:sp macro="">
      <xdr:nvSpPr>
        <xdr:cNvPr id="184" name="扶助費最小値テキスト"/>
        <xdr:cNvSpPr txBox="1"/>
      </xdr:nvSpPr>
      <xdr:spPr>
        <a:xfrm>
          <a:off x="4914900" y="10439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19.2</a:t>
          </a:r>
          <a:endParaRPr altLang="en-US" lang="ja-JP" sz="1000" b="1">
            <a:latin typeface="ＭＳ Ｐゴシック"/>
          </a:endParaRPr>
        </a:p>
      </xdr:txBody>
    </xdr:sp>
    <xdr:clientData/>
  </xdr:oneCellAnchor>
  <xdr:twoCellAnchor>
    <xdr:from>
      <xdr:col>6</xdr:col>
      <xdr:colOff>612775</xdr:colOff>
      <xdr:row>61</xdr:row>
      <xdr:rowOff>4535</xdr:rowOff>
    </xdr:from>
    <xdr:to>
      <xdr:col>7</xdr:col>
      <xdr:colOff>104775</xdr:colOff>
      <xdr:row>61</xdr:row>
      <xdr:rowOff>4535</xdr:rowOff>
    </xdr:to>
    <xdr:cxnSp macro="">
      <xdr:nvCxnSpPr>
        <xdr:cNvPr id="185" name="直線コネクタ 184"/>
        <xdr:cNvCxnSpPr/>
      </xdr:nvCxnSpPr>
      <xdr:spPr>
        <a:xfrm>
          <a:off x="4733925" y="104584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152400</xdr:rowOff>
    </xdr:from>
    <xdr:ext cx="762000" cy="257175"/>
    <xdr:sp macro="">
      <xdr:nvSpPr>
        <xdr:cNvPr id="186" name="扶助費最大値テキスト"/>
        <xdr:cNvSpPr txBox="1"/>
      </xdr:nvSpPr>
      <xdr:spPr>
        <a:xfrm>
          <a:off x="4914900" y="88963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7.2</a:t>
          </a:r>
          <a:endParaRPr altLang="en-US" lang="ja-JP"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87" name="直線コネクタ 186"/>
        <xdr:cNvCxnSpPr/>
      </xdr:nvCxnSpPr>
      <xdr:spPr>
        <a:xfrm>
          <a:off x="4733925" y="91535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23585</xdr:rowOff>
    </xdr:from>
    <xdr:to>
      <xdr:col>7</xdr:col>
      <xdr:colOff>15875</xdr:colOff>
      <xdr:row>56</xdr:row>
      <xdr:rowOff>78015</xdr:rowOff>
    </xdr:to>
    <xdr:cxnSp macro="">
      <xdr:nvCxnSpPr>
        <xdr:cNvPr id="188" name="直線コネクタ 187"/>
        <xdr:cNvCxnSpPr/>
      </xdr:nvCxnSpPr>
      <xdr:spPr>
        <a:xfrm>
          <a:off x="3990975" y="9620250"/>
          <a:ext cx="838200"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161925</xdr:rowOff>
    </xdr:from>
    <xdr:ext cx="762000" cy="257175"/>
    <xdr:sp macro="">
      <xdr:nvSpPr>
        <xdr:cNvPr id="189" name="扶助費平均値テキスト"/>
        <xdr:cNvSpPr txBox="1"/>
      </xdr:nvSpPr>
      <xdr:spPr>
        <a:xfrm>
          <a:off x="4914900" y="94202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11.5</a:t>
          </a:r>
          <a:endParaRPr altLang="en-US" lang="ja-JP" sz="1000" b="1">
            <a:solidFill>
              <a:srgbClr val="000080"/>
            </a:solidFill>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fLocksText="0">
      <xdr:nvSpPr>
        <xdr:cNvPr id="190" name="フローチャート : 判断 189"/>
        <xdr:cNvSpPr/>
      </xdr:nvSpPr>
      <xdr:spPr>
        <a:xfrm>
          <a:off x="4772025" y="95726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4</xdr:col>
      <xdr:colOff>346075</xdr:colOff>
      <xdr:row>55</xdr:row>
      <xdr:rowOff>140607</xdr:rowOff>
    </xdr:from>
    <xdr:to>
      <xdr:col>5</xdr:col>
      <xdr:colOff>549275</xdr:colOff>
      <xdr:row>56</xdr:row>
      <xdr:rowOff>23585</xdr:rowOff>
    </xdr:to>
    <xdr:cxnSp macro="">
      <xdr:nvCxnSpPr>
        <xdr:cNvPr id="191" name="直線コネクタ 190"/>
        <xdr:cNvCxnSpPr/>
      </xdr:nvCxnSpPr>
      <xdr:spPr>
        <a:xfrm>
          <a:off x="3095625" y="9572625"/>
          <a:ext cx="895350"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100693</xdr:rowOff>
    </xdr:from>
    <xdr:to>
      <xdr:col>5</xdr:col>
      <xdr:colOff>600075</xdr:colOff>
      <xdr:row>56</xdr:row>
      <xdr:rowOff>30843</xdr:rowOff>
    </xdr:to>
    <xdr:sp macro="" fLocksText="0">
      <xdr:nvSpPr>
        <xdr:cNvPr id="192" name="フローチャート : 判断 191"/>
        <xdr:cNvSpPr/>
      </xdr:nvSpPr>
      <xdr:spPr>
        <a:xfrm>
          <a:off x="3933825" y="953452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161925</xdr:colOff>
      <xdr:row>54</xdr:row>
      <xdr:rowOff>38100</xdr:rowOff>
    </xdr:from>
    <xdr:ext cx="733425" cy="257175"/>
    <xdr:sp macro="">
      <xdr:nvSpPr>
        <xdr:cNvPr id="193" name="テキスト ボックス 192"/>
        <xdr:cNvSpPr txBox="1"/>
      </xdr:nvSpPr>
      <xdr:spPr>
        <a:xfrm>
          <a:off x="3600450" y="92964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11.1</a:t>
          </a:r>
          <a:endParaRPr altLang="en-US" lang="ja-JP" sz="1000" b="1">
            <a:solidFill>
              <a:srgbClr val="000080"/>
            </a:solidFill>
            <a:latin typeface="ＭＳ Ｐゴシック"/>
          </a:endParaRPr>
        </a:p>
      </xdr:txBody>
    </xdr:sp>
    <xdr:clientData/>
  </xdr:oneCellAnchor>
  <xdr:twoCellAnchor>
    <xdr:from>
      <xdr:col>3</xdr:col>
      <xdr:colOff>142875</xdr:colOff>
      <xdr:row>54</xdr:row>
      <xdr:rowOff>159657</xdr:rowOff>
    </xdr:from>
    <xdr:to>
      <xdr:col>4</xdr:col>
      <xdr:colOff>346075</xdr:colOff>
      <xdr:row>55</xdr:row>
      <xdr:rowOff>140607</xdr:rowOff>
    </xdr:to>
    <xdr:cxnSp macro="">
      <xdr:nvCxnSpPr>
        <xdr:cNvPr id="194" name="直線コネクタ 193"/>
        <xdr:cNvCxnSpPr/>
      </xdr:nvCxnSpPr>
      <xdr:spPr>
        <a:xfrm>
          <a:off x="2209800" y="9420225"/>
          <a:ext cx="885825" cy="1524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89807</xdr:rowOff>
    </xdr:from>
    <xdr:to>
      <xdr:col>4</xdr:col>
      <xdr:colOff>396875</xdr:colOff>
      <xdr:row>56</xdr:row>
      <xdr:rowOff>19957</xdr:rowOff>
    </xdr:to>
    <xdr:sp macro="" fLocksText="0">
      <xdr:nvSpPr>
        <xdr:cNvPr id="195" name="フローチャート : 判断 194"/>
        <xdr:cNvSpPr/>
      </xdr:nvSpPr>
      <xdr:spPr>
        <a:xfrm>
          <a:off x="3048000" y="95154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3</xdr:col>
      <xdr:colOff>647700</xdr:colOff>
      <xdr:row>54</xdr:row>
      <xdr:rowOff>28575</xdr:rowOff>
    </xdr:from>
    <xdr:ext cx="762000" cy="257175"/>
    <xdr:sp macro="">
      <xdr:nvSpPr>
        <xdr:cNvPr id="196" name="テキスト ボックス 195"/>
        <xdr:cNvSpPr txBox="1"/>
      </xdr:nvSpPr>
      <xdr:spPr>
        <a:xfrm>
          <a:off x="2714625" y="92868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11.0</a:t>
          </a:r>
          <a:endParaRPr altLang="en-US" lang="ja-JP"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54</xdr:row>
      <xdr:rowOff>159657</xdr:rowOff>
    </xdr:to>
    <xdr:cxnSp macro="">
      <xdr:nvCxnSpPr>
        <xdr:cNvPr id="197" name="直線コネクタ 196"/>
        <xdr:cNvCxnSpPr/>
      </xdr:nvCxnSpPr>
      <xdr:spPr>
        <a:xfrm>
          <a:off x="1323975" y="9382125"/>
          <a:ext cx="885825"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13607</xdr:rowOff>
    </xdr:from>
    <xdr:to>
      <xdr:col>3</xdr:col>
      <xdr:colOff>193675</xdr:colOff>
      <xdr:row>55</xdr:row>
      <xdr:rowOff>115207</xdr:rowOff>
    </xdr:to>
    <xdr:sp macro="" fLocksText="0">
      <xdr:nvSpPr>
        <xdr:cNvPr id="198" name="フローチャート : 判断 197"/>
        <xdr:cNvSpPr/>
      </xdr:nvSpPr>
      <xdr:spPr>
        <a:xfrm>
          <a:off x="2162175" y="9439275"/>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447675</xdr:colOff>
      <xdr:row>55</xdr:row>
      <xdr:rowOff>95250</xdr:rowOff>
    </xdr:from>
    <xdr:ext cx="762000" cy="257175"/>
    <xdr:sp macro="">
      <xdr:nvSpPr>
        <xdr:cNvPr id="199" name="テキスト ボックス 198"/>
        <xdr:cNvSpPr txBox="1"/>
      </xdr:nvSpPr>
      <xdr:spPr>
        <a:xfrm>
          <a:off x="1828800" y="95250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10.3</a:t>
          </a:r>
          <a:endParaRPr altLang="en-US" lang="ja-JP" sz="1000" b="1">
            <a:solidFill>
              <a:srgbClr val="000080"/>
            </a:solidFill>
            <a:latin typeface="ＭＳ Ｐゴシック"/>
          </a:endParaRPr>
        </a:p>
      </xdr:txBody>
    </xdr:sp>
    <xdr:clientData/>
  </xdr:oneCellAnchor>
  <xdr:twoCellAnchor>
    <xdr:from>
      <xdr:col>1</xdr:col>
      <xdr:colOff>574675</xdr:colOff>
      <xdr:row>55</xdr:row>
      <xdr:rowOff>155122</xdr:rowOff>
    </xdr:from>
    <xdr:to>
      <xdr:col>1</xdr:col>
      <xdr:colOff>676275</xdr:colOff>
      <xdr:row>56</xdr:row>
      <xdr:rowOff>85272</xdr:rowOff>
    </xdr:to>
    <xdr:sp macro="" fLocksText="0">
      <xdr:nvSpPr>
        <xdr:cNvPr id="200" name="フローチャート : 判断 199"/>
        <xdr:cNvSpPr/>
      </xdr:nvSpPr>
      <xdr:spPr>
        <a:xfrm>
          <a:off x="1266825" y="95821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238125</xdr:colOff>
      <xdr:row>56</xdr:row>
      <xdr:rowOff>66675</xdr:rowOff>
    </xdr:from>
    <xdr:ext cx="762000" cy="257175"/>
    <xdr:sp macro="">
      <xdr:nvSpPr>
        <xdr:cNvPr id="201" name="テキスト ボックス 200"/>
        <xdr:cNvSpPr txBox="1"/>
      </xdr:nvSpPr>
      <xdr:spPr>
        <a:xfrm>
          <a:off x="933450" y="96678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11.6</a:t>
          </a:r>
          <a:endParaRPr altLang="en-US" lang="ja-JP" sz="1000" b="1">
            <a:solidFill>
              <a:srgbClr val="000080"/>
            </a:solidFill>
            <a:latin typeface="ＭＳ Ｐゴシック"/>
          </a:endParaRPr>
        </a:p>
      </xdr:txBody>
    </xdr:sp>
    <xdr:clientData/>
  </xdr:oneCellAnchor>
  <xdr:oneCellAnchor>
    <xdr:from>
      <xdr:col>6</xdr:col>
      <xdr:colOff>485775</xdr:colOff>
      <xdr:row>64</xdr:row>
      <xdr:rowOff>9525</xdr:rowOff>
    </xdr:from>
    <xdr:ext cx="762000" cy="257175"/>
    <xdr:sp macro="">
      <xdr:nvSpPr>
        <xdr:cNvPr id="202" name="テキスト ボックス 201"/>
        <xdr:cNvSpPr txBox="1"/>
      </xdr:nvSpPr>
      <xdr:spPr>
        <a:xfrm>
          <a:off x="4610100"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5</xdr:col>
      <xdr:colOff>333375</xdr:colOff>
      <xdr:row>64</xdr:row>
      <xdr:rowOff>9525</xdr:rowOff>
    </xdr:from>
    <xdr:ext cx="762000" cy="257175"/>
    <xdr:sp macro="">
      <xdr:nvSpPr>
        <xdr:cNvPr id="203" name="テキスト ボックス 202"/>
        <xdr:cNvSpPr txBox="1"/>
      </xdr:nvSpPr>
      <xdr:spPr>
        <a:xfrm>
          <a:off x="3771900"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4</xdr:col>
      <xdr:colOff>123825</xdr:colOff>
      <xdr:row>64</xdr:row>
      <xdr:rowOff>9525</xdr:rowOff>
    </xdr:from>
    <xdr:ext cx="762000" cy="257175"/>
    <xdr:sp macro="">
      <xdr:nvSpPr>
        <xdr:cNvPr id="204" name="テキスト ボックス 203"/>
        <xdr:cNvSpPr txBox="1"/>
      </xdr:nvSpPr>
      <xdr:spPr>
        <a:xfrm>
          <a:off x="2876550"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2</xdr:col>
      <xdr:colOff>609600</xdr:colOff>
      <xdr:row>64</xdr:row>
      <xdr:rowOff>9525</xdr:rowOff>
    </xdr:from>
    <xdr:ext cx="762000" cy="257175"/>
    <xdr:sp macro="">
      <xdr:nvSpPr>
        <xdr:cNvPr id="205" name="テキスト ボックス 204"/>
        <xdr:cNvSpPr txBox="1"/>
      </xdr:nvSpPr>
      <xdr:spPr>
        <a:xfrm>
          <a:off x="1990725"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xdr:col>
      <xdr:colOff>409575</xdr:colOff>
      <xdr:row>64</xdr:row>
      <xdr:rowOff>9525</xdr:rowOff>
    </xdr:from>
    <xdr:ext cx="762000" cy="257175"/>
    <xdr:sp macro="">
      <xdr:nvSpPr>
        <xdr:cNvPr id="206" name="テキスト ボックス 205"/>
        <xdr:cNvSpPr txBox="1"/>
      </xdr:nvSpPr>
      <xdr:spPr>
        <a:xfrm>
          <a:off x="1104900"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fLocksText="0">
      <xdr:nvSpPr>
        <xdr:cNvPr id="207" name="円/楕円 206"/>
        <xdr:cNvSpPr/>
      </xdr:nvSpPr>
      <xdr:spPr>
        <a:xfrm>
          <a:off x="4772025" y="96297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7</xdr:col>
      <xdr:colOff>104775</xdr:colOff>
      <xdr:row>55</xdr:row>
      <xdr:rowOff>171450</xdr:rowOff>
    </xdr:from>
    <xdr:ext cx="762000" cy="257175"/>
    <xdr:sp macro="">
      <xdr:nvSpPr>
        <xdr:cNvPr id="208" name="扶助費該当値テキスト"/>
        <xdr:cNvSpPr txBox="1"/>
      </xdr:nvSpPr>
      <xdr:spPr>
        <a:xfrm>
          <a:off x="4914900" y="96012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12.0</a:t>
          </a:r>
          <a:endParaRPr altLang="en-US" lang="ja-JP" sz="1000" b="1">
            <a:solidFill>
              <a:srgbClr val="FF0000"/>
            </a:solidFill>
            <a:latin typeface="ＭＳ Ｐゴシック"/>
          </a:endParaRPr>
        </a:p>
      </xdr:txBody>
    </xdr:sp>
    <xdr:clientData/>
  </xdr:oneCellAnchor>
  <xdr:twoCellAnchor>
    <xdr:from>
      <xdr:col>5</xdr:col>
      <xdr:colOff>498475</xdr:colOff>
      <xdr:row>55</xdr:row>
      <xdr:rowOff>144235</xdr:rowOff>
    </xdr:from>
    <xdr:to>
      <xdr:col>5</xdr:col>
      <xdr:colOff>600075</xdr:colOff>
      <xdr:row>56</xdr:row>
      <xdr:rowOff>74385</xdr:rowOff>
    </xdr:to>
    <xdr:sp macro="" fLocksText="0">
      <xdr:nvSpPr>
        <xdr:cNvPr id="209" name="円/楕円 208"/>
        <xdr:cNvSpPr/>
      </xdr:nvSpPr>
      <xdr:spPr>
        <a:xfrm>
          <a:off x="3933825" y="95726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161925</xdr:colOff>
      <xdr:row>56</xdr:row>
      <xdr:rowOff>57150</xdr:rowOff>
    </xdr:from>
    <xdr:ext cx="733425" cy="257175"/>
    <xdr:sp macro="">
      <xdr:nvSpPr>
        <xdr:cNvPr id="210" name="テキスト ボックス 209"/>
        <xdr:cNvSpPr txBox="1"/>
      </xdr:nvSpPr>
      <xdr:spPr>
        <a:xfrm>
          <a:off x="3600450" y="965835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11.5</a:t>
          </a:r>
          <a:endParaRPr altLang="en-US" lang="ja-JP" sz="1000" b="1">
            <a:solidFill>
              <a:srgbClr val="FF0000"/>
            </a:solidFill>
            <a:latin typeface="ＭＳ Ｐゴシック"/>
          </a:endParaRPr>
        </a:p>
      </xdr:txBody>
    </xdr:sp>
    <xdr:clientData/>
  </xdr:oneCellAnchor>
  <xdr:twoCellAnchor>
    <xdr:from>
      <xdr:col>4</xdr:col>
      <xdr:colOff>295275</xdr:colOff>
      <xdr:row>55</xdr:row>
      <xdr:rowOff>89807</xdr:rowOff>
    </xdr:from>
    <xdr:to>
      <xdr:col>4</xdr:col>
      <xdr:colOff>396875</xdr:colOff>
      <xdr:row>56</xdr:row>
      <xdr:rowOff>19957</xdr:rowOff>
    </xdr:to>
    <xdr:sp macro="" fLocksText="0">
      <xdr:nvSpPr>
        <xdr:cNvPr id="211" name="円/楕円 210"/>
        <xdr:cNvSpPr/>
      </xdr:nvSpPr>
      <xdr:spPr>
        <a:xfrm>
          <a:off x="3048000" y="95154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3</xdr:col>
      <xdr:colOff>647700</xdr:colOff>
      <xdr:row>56</xdr:row>
      <xdr:rowOff>0</xdr:rowOff>
    </xdr:from>
    <xdr:ext cx="762000" cy="257175"/>
    <xdr:sp macro="">
      <xdr:nvSpPr>
        <xdr:cNvPr id="212" name="テキスト ボックス 211"/>
        <xdr:cNvSpPr txBox="1"/>
      </xdr:nvSpPr>
      <xdr:spPr>
        <a:xfrm>
          <a:off x="2714625" y="96012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11.0</a:t>
          </a:r>
          <a:endParaRPr altLang="en-US" lang="ja-JP" sz="1000" b="1">
            <a:solidFill>
              <a:srgbClr val="FF0000"/>
            </a:solidFill>
            <a:latin typeface="ＭＳ Ｐゴシック"/>
          </a:endParaRPr>
        </a:p>
      </xdr:txBody>
    </xdr:sp>
    <xdr:clientData/>
  </xdr:oneCellAnchor>
  <xdr:twoCellAnchor>
    <xdr:from>
      <xdr:col>3</xdr:col>
      <xdr:colOff>92075</xdr:colOff>
      <xdr:row>54</xdr:row>
      <xdr:rowOff>108857</xdr:rowOff>
    </xdr:from>
    <xdr:to>
      <xdr:col>3</xdr:col>
      <xdr:colOff>193675</xdr:colOff>
      <xdr:row>55</xdr:row>
      <xdr:rowOff>39007</xdr:rowOff>
    </xdr:to>
    <xdr:sp macro="" fLocksText="0">
      <xdr:nvSpPr>
        <xdr:cNvPr id="213" name="円/楕円 212"/>
        <xdr:cNvSpPr/>
      </xdr:nvSpPr>
      <xdr:spPr>
        <a:xfrm>
          <a:off x="2162175" y="936307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447675</xdr:colOff>
      <xdr:row>53</xdr:row>
      <xdr:rowOff>47625</xdr:rowOff>
    </xdr:from>
    <xdr:ext cx="762000" cy="257175"/>
    <xdr:sp macro="">
      <xdr:nvSpPr>
        <xdr:cNvPr id="214" name="テキスト ボックス 213"/>
        <xdr:cNvSpPr txBox="1"/>
      </xdr:nvSpPr>
      <xdr:spPr>
        <a:xfrm>
          <a:off x="1828800" y="91344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9.6</a:t>
          </a:r>
          <a:endParaRPr altLang="en-US" lang="ja-JP" sz="1000" b="1">
            <a:solidFill>
              <a:srgbClr val="FF000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fLocksText="0">
      <xdr:nvSpPr>
        <xdr:cNvPr id="215" name="円/楕円 214"/>
        <xdr:cNvSpPr/>
      </xdr:nvSpPr>
      <xdr:spPr>
        <a:xfrm>
          <a:off x="1266825" y="93345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238125</xdr:colOff>
      <xdr:row>53</xdr:row>
      <xdr:rowOff>19050</xdr:rowOff>
    </xdr:from>
    <xdr:ext cx="762000" cy="257175"/>
    <xdr:sp macro="">
      <xdr:nvSpPr>
        <xdr:cNvPr id="216" name="テキスト ボックス 215"/>
        <xdr:cNvSpPr txBox="1"/>
      </xdr:nvSpPr>
      <xdr:spPr>
        <a:xfrm>
          <a:off x="933450" y="9105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9.3</a:t>
          </a:r>
          <a:endParaRPr altLang="en-US" lang="ja-JP"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fLocksText="0">
      <xdr:nvSpPr>
        <xdr:cNvPr id="217" name="正方形/長方形 216"/>
        <xdr:cNvSpPr/>
      </xdr:nvSpPr>
      <xdr:spPr>
        <a:xfrm>
          <a:off x="12449175" y="8124825"/>
          <a:ext cx="4619625" cy="3238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fLocksText="0">
      <xdr:nvSpPr>
        <xdr:cNvPr id="218" name="正方形/長方形 217"/>
        <xdr:cNvSpPr/>
      </xdr:nvSpPr>
      <xdr:spPr>
        <a:xfrm>
          <a:off x="17078325" y="8191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fLocksText="0">
      <xdr:nvSpPr>
        <xdr:cNvPr id="219" name="正方形/長方形 218"/>
        <xdr:cNvSpPr/>
      </xdr:nvSpPr>
      <xdr:spPr>
        <a:xfrm>
          <a:off x="17078325" y="8382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75/87</a:t>
          </a:r>
          <a:endParaRPr altLang="en-US" lang="ja-JP"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fLocksText="0">
      <xdr:nvSpPr>
        <xdr:cNvPr id="220" name="正方形/長方形 219"/>
        <xdr:cNvSpPr/>
      </xdr:nvSpPr>
      <xdr:spPr>
        <a:xfrm>
          <a:off x="18773775" y="8191500"/>
          <a:ext cx="13906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fLocksText="0">
      <xdr:nvSpPr>
        <xdr:cNvPr id="221" name="正方形/長方形 220"/>
        <xdr:cNvSpPr/>
      </xdr:nvSpPr>
      <xdr:spPr>
        <a:xfrm>
          <a:off x="18773775" y="8382000"/>
          <a:ext cx="13906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13.2</a:t>
          </a:r>
          <a:endParaRPr altLang="en-US" lang="ja-JP"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fLocksText="0">
      <xdr:nvSpPr>
        <xdr:cNvPr id="222" name="正方形/長方形 221"/>
        <xdr:cNvSpPr/>
      </xdr:nvSpPr>
      <xdr:spPr>
        <a:xfrm>
          <a:off x="20383500" y="8191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fLocksText="0">
      <xdr:nvSpPr>
        <xdr:cNvPr id="223" name="正方形/長方形 222"/>
        <xdr:cNvSpPr/>
      </xdr:nvSpPr>
      <xdr:spPr>
        <a:xfrm>
          <a:off x="20383500" y="8382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12.9</a:t>
          </a:r>
          <a:endParaRPr altLang="en-US" lang="ja-JP"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fLocksText="0">
      <xdr:nvSpPr>
        <xdr:cNvPr id="224" name="正方形/長方形 223"/>
        <xdr:cNvSpPr/>
      </xdr:nvSpPr>
      <xdr:spPr>
        <a:xfrm>
          <a:off x="12449175" y="8696325"/>
          <a:ext cx="4619625" cy="2286000"/>
        </a:xfrm>
        <a:prstGeom prst="rect"/>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fLocksText="0">
      <xdr:nvSpPr>
        <xdr:cNvPr id="225" name="正方形/長方形 224"/>
        <xdr:cNvSpPr/>
      </xdr:nvSpPr>
      <xdr:spPr>
        <a:xfrm>
          <a:off x="17402175" y="8696325"/>
          <a:ext cx="5334000" cy="2286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fLocksText="0">
      <xdr:nvSpPr>
        <xdr:cNvPr id="226" name="正方形/長方形 225"/>
        <xdr:cNvSpPr/>
      </xdr:nvSpPr>
      <xdr:spPr>
        <a:xfrm>
          <a:off x="17459325" y="8696325"/>
          <a:ext cx="3810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fLocksText="0">
      <xdr:nvSpPr>
        <xdr:cNvPr id="227" name="テキスト ボックス 226"/>
        <xdr:cNvSpPr txBox="1"/>
      </xdr:nvSpPr>
      <xdr:spPr>
        <a:xfrm>
          <a:off x="17497425" y="9020175"/>
          <a:ext cx="5086350" cy="1905000"/>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a:solidFill>
                <a:srgbClr val="FF0000"/>
              </a:solidFill>
              <a:latin typeface="+mn-lt"/>
              <a:ea typeface="+mn-ea"/>
              <a:cs typeface="+mn-cs"/>
            </a:rPr>
            <a:t>　</a:t>
          </a:r>
          <a:r>
            <a:rPr altLang="ja-JP" lang="en-US" sz="1100" b="0" i="0">
              <a:solidFill>
                <a:srgbClr val="000000"/>
              </a:solidFill>
              <a:latin typeface="+mn-lt"/>
              <a:ea typeface="+mn-ea"/>
              <a:cs typeface="+mn-cs"/>
            </a:rPr>
            <a:t>26</a:t>
          </a:r>
          <a:r>
            <a:rPr altLang="ja-JP" lang="ja-JP" sz="1100" b="0" i="0">
              <a:solidFill>
                <a:srgbClr val="000000"/>
              </a:solidFill>
              <a:latin typeface="+mn-lt"/>
              <a:ea typeface="+mn-ea"/>
              <a:cs typeface="+mn-cs"/>
            </a:rPr>
            <a:t>年度は，類似団体平均・東京都平均・全国平均を大きく上回っている。これは，繰出金の割合が大きいことが要因と考えられる。下水道事業特別会計への繰出金は公債費償還のピークを過ぎており，その影響により</a:t>
          </a:r>
          <a:r>
            <a:rPr altLang="ja-JP" lang="en-US" sz="1100" b="0" i="0">
              <a:solidFill>
                <a:srgbClr val="000000"/>
              </a:solidFill>
              <a:latin typeface="+mn-lt"/>
              <a:ea typeface="+mn-ea"/>
              <a:cs typeface="+mn-cs"/>
            </a:rPr>
            <a:t>26</a:t>
          </a:r>
          <a:r>
            <a:rPr altLang="ja-JP" lang="ja-JP" sz="1100" b="0" i="0">
              <a:solidFill>
                <a:srgbClr val="000000"/>
              </a:solidFill>
              <a:latin typeface="+mn-lt"/>
              <a:ea typeface="+mn-ea"/>
              <a:cs typeface="+mn-cs"/>
            </a:rPr>
            <a:t>年度は減額となっているが，依然として</a:t>
          </a:r>
          <a:r>
            <a:rPr altLang="ja-JP" lang="en-US" sz="1100" b="0" i="0">
              <a:solidFill>
                <a:srgbClr val="000000"/>
              </a:solidFill>
              <a:latin typeface="+mn-lt"/>
              <a:ea typeface="+mn-ea"/>
              <a:cs typeface="+mn-cs"/>
            </a:rPr>
            <a:t>15</a:t>
          </a:r>
          <a:r>
            <a:rPr altLang="ja-JP" lang="ja-JP" sz="1100" b="0" i="0">
              <a:solidFill>
                <a:srgbClr val="000000"/>
              </a:solidFill>
              <a:latin typeface="+mn-lt"/>
              <a:ea typeface="+mn-ea"/>
              <a:cs typeface="+mn-cs"/>
            </a:rPr>
            <a:t>億円を超える額となっている。また，</a:t>
          </a:r>
          <a:r>
            <a:rPr altLang="en-US" lang="ja-JP" sz="1100" b="0" i="0">
              <a:solidFill>
                <a:srgbClr val="000000"/>
              </a:solidFill>
              <a:latin typeface="+mn-lt"/>
              <a:ea typeface="+mn-ea"/>
              <a:cs typeface="+mn-cs"/>
            </a:rPr>
            <a:t>後期高齢者医療特別会計</a:t>
          </a:r>
          <a:r>
            <a:rPr altLang="ja-JP" lang="ja-JP" sz="1100" b="0" i="0">
              <a:solidFill>
                <a:srgbClr val="000000"/>
              </a:solidFill>
              <a:latin typeface="+mn-lt"/>
              <a:ea typeface="+mn-ea"/>
              <a:cs typeface="+mn-cs"/>
            </a:rPr>
            <a:t>や介護保険特別会計への繰出金も増加している。</a:t>
          </a:r>
          <a:endParaRPr altLang="en-US" lang="ja-JP" sz="1300">
            <a:solidFill>
              <a:srgbClr val="000000"/>
            </a:solidFill>
            <a:latin typeface="ＭＳ Ｐゴシック"/>
          </a:endParaRPr>
        </a:p>
      </xdr:txBody>
    </xdr:sp>
    <xdr:clientData/>
  </xdr:twoCellAnchor>
  <xdr:oneCellAnchor>
    <xdr:from>
      <xdr:col>18</xdr:col>
      <xdr:colOff>38100</xdr:colOff>
      <xdr:row>49</xdr:row>
      <xdr:rowOff>104775</xdr:rowOff>
    </xdr:from>
    <xdr:ext cx="295275" cy="228600"/>
    <xdr:sp macro="">
      <xdr:nvSpPr>
        <xdr:cNvPr id="228" name="テキスト ボックス 227"/>
        <xdr:cNvSpPr txBox="1"/>
      </xdr:nvSpPr>
      <xdr:spPr>
        <a:xfrm>
          <a:off x="12401550" y="850582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9175" y="10982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63</xdr:row>
      <xdr:rowOff>38100</xdr:rowOff>
    </xdr:from>
    <xdr:ext cx="504825" cy="257175"/>
    <xdr:sp macro="">
      <xdr:nvSpPr>
        <xdr:cNvPr id="230" name="テキスト ボックス 229"/>
        <xdr:cNvSpPr txBox="1"/>
      </xdr:nvSpPr>
      <xdr:spPr>
        <a:xfrm>
          <a:off x="11934825" y="10839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24.0</a:t>
          </a:r>
          <a:endParaRPr altLang="en-US" lang="ja-JP"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9175" y="10601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61</xdr:row>
      <xdr:rowOff>0</xdr:rowOff>
    </xdr:from>
    <xdr:ext cx="504825" cy="257175"/>
    <xdr:sp macro="">
      <xdr:nvSpPr>
        <xdr:cNvPr id="232" name="テキスト ボックス 231"/>
        <xdr:cNvSpPr txBox="1"/>
      </xdr:nvSpPr>
      <xdr:spPr>
        <a:xfrm>
          <a:off x="11934825" y="10458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21.0</a:t>
          </a:r>
          <a:endParaRPr altLang="en-US" lang="ja-JP"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9175" y="10220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58</xdr:row>
      <xdr:rowOff>133350</xdr:rowOff>
    </xdr:from>
    <xdr:ext cx="504825" cy="257175"/>
    <xdr:sp macro="">
      <xdr:nvSpPr>
        <xdr:cNvPr id="234" name="テキスト ボックス 233"/>
        <xdr:cNvSpPr txBox="1"/>
      </xdr:nvSpPr>
      <xdr:spPr>
        <a:xfrm>
          <a:off x="11934825" y="10077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18.0</a:t>
          </a:r>
          <a:endParaRPr altLang="en-US" lang="ja-JP"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9175" y="9839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56</xdr:row>
      <xdr:rowOff>95250</xdr:rowOff>
    </xdr:from>
    <xdr:ext cx="504825" cy="257175"/>
    <xdr:sp macro="">
      <xdr:nvSpPr>
        <xdr:cNvPr id="236" name="テキスト ボックス 235"/>
        <xdr:cNvSpPr txBox="1"/>
      </xdr:nvSpPr>
      <xdr:spPr>
        <a:xfrm>
          <a:off x="11934825" y="9696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15.0</a:t>
          </a:r>
          <a:endParaRPr altLang="en-US" lang="ja-JP"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9175" y="9458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54</xdr:row>
      <xdr:rowOff>57150</xdr:rowOff>
    </xdr:from>
    <xdr:ext cx="504825" cy="257175"/>
    <xdr:sp macro="">
      <xdr:nvSpPr>
        <xdr:cNvPr id="238" name="テキスト ボックス 237"/>
        <xdr:cNvSpPr txBox="1"/>
      </xdr:nvSpPr>
      <xdr:spPr>
        <a:xfrm>
          <a:off x="11934825" y="9315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12.0</a:t>
          </a:r>
          <a:endParaRPr altLang="en-US" lang="ja-JP"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9175" y="9077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52</xdr:row>
      <xdr:rowOff>19050</xdr:rowOff>
    </xdr:from>
    <xdr:ext cx="504825" cy="257175"/>
    <xdr:sp macro="">
      <xdr:nvSpPr>
        <xdr:cNvPr id="240" name="テキスト ボックス 239"/>
        <xdr:cNvSpPr txBox="1"/>
      </xdr:nvSpPr>
      <xdr:spPr>
        <a:xfrm>
          <a:off x="11934825" y="8934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9.0</a:t>
          </a:r>
          <a:endParaRPr altLang="en-US" lang="ja-JP"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9175" y="8696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49</xdr:row>
      <xdr:rowOff>152400</xdr:rowOff>
    </xdr:from>
    <xdr:ext cx="504825" cy="257175"/>
    <xdr:sp macro="">
      <xdr:nvSpPr>
        <xdr:cNvPr id="242" name="テキスト ボックス 241"/>
        <xdr:cNvSpPr txBox="1"/>
      </xdr:nvSpPr>
      <xdr:spPr>
        <a:xfrm>
          <a:off x="11934825" y="8553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6.0</a:t>
          </a:r>
          <a:endParaRPr altLang="en-US" lang="ja-JP"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fLocksText="0">
      <xdr:nvSpPr>
        <xdr:cNvPr id="243" name="その他グラフ枠"/>
        <xdr:cNvSpPr/>
      </xdr:nvSpPr>
      <xdr:spPr>
        <a:xfrm>
          <a:off x="12449175" y="8696325"/>
          <a:ext cx="4619625" cy="2286000"/>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24</xdr:col>
      <xdr:colOff>31750</xdr:colOff>
      <xdr:row>52</xdr:row>
      <xdr:rowOff>88900</xdr:rowOff>
    </xdr:from>
    <xdr:to>
      <xdr:col>24</xdr:col>
      <xdr:colOff>31750</xdr:colOff>
      <xdr:row>61</xdr:row>
      <xdr:rowOff>57150</xdr:rowOff>
    </xdr:to>
    <xdr:cxnSp macro="">
      <xdr:nvCxnSpPr>
        <xdr:cNvPr id="244" name="直線コネクタ 243"/>
        <xdr:cNvCxnSpPr/>
      </xdr:nvCxnSpPr>
      <xdr:spPr>
        <a:xfrm flipV="1">
          <a:off x="16506825" y="9001125"/>
          <a:ext cx="0" cy="151447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28575</xdr:rowOff>
    </xdr:from>
    <xdr:ext cx="762000" cy="257175"/>
    <xdr:sp macro="">
      <xdr:nvSpPr>
        <xdr:cNvPr id="245" name="その他最小値テキスト"/>
        <xdr:cNvSpPr txBox="1"/>
      </xdr:nvSpPr>
      <xdr:spPr>
        <a:xfrm>
          <a:off x="16592550" y="10487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20.3</a:t>
          </a:r>
          <a:endParaRPr altLang="en-US" lang="ja-JP" sz="1000" b="1">
            <a:latin typeface="ＭＳ Ｐゴシック"/>
          </a:endParaRPr>
        </a:p>
      </xdr:txBody>
    </xdr:sp>
    <xdr:clientData/>
  </xdr:oneCellAnchor>
  <xdr:twoCellAnchor>
    <xdr:from>
      <xdr:col>23</xdr:col>
      <xdr:colOff>628650</xdr:colOff>
      <xdr:row>61</xdr:row>
      <xdr:rowOff>57150</xdr:rowOff>
    </xdr:from>
    <xdr:to>
      <xdr:col>24</xdr:col>
      <xdr:colOff>120650</xdr:colOff>
      <xdr:row>61</xdr:row>
      <xdr:rowOff>57150</xdr:rowOff>
    </xdr:to>
    <xdr:cxnSp macro="">
      <xdr:nvCxnSpPr>
        <xdr:cNvPr id="246" name="直線コネクタ 245"/>
        <xdr:cNvCxnSpPr/>
      </xdr:nvCxnSpPr>
      <xdr:spPr>
        <a:xfrm>
          <a:off x="16421100" y="1051560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0</xdr:rowOff>
    </xdr:from>
    <xdr:ext cx="762000" cy="257175"/>
    <xdr:sp macro="">
      <xdr:nvSpPr>
        <xdr:cNvPr id="247" name="その他最大値テキスト"/>
        <xdr:cNvSpPr txBox="1"/>
      </xdr:nvSpPr>
      <xdr:spPr>
        <a:xfrm>
          <a:off x="16592550" y="87439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8.4</a:t>
          </a:r>
          <a:endParaRPr altLang="en-US" lang="ja-JP" sz="1000" b="1">
            <a:latin typeface="ＭＳ Ｐゴシック"/>
          </a:endParaRPr>
        </a:p>
      </xdr:txBody>
    </xdr:sp>
    <xdr:clientData/>
  </xdr:oneCellAnchor>
  <xdr:twoCellAnchor>
    <xdr:from>
      <xdr:col>23</xdr:col>
      <xdr:colOff>628650</xdr:colOff>
      <xdr:row>52</xdr:row>
      <xdr:rowOff>88900</xdr:rowOff>
    </xdr:from>
    <xdr:to>
      <xdr:col>24</xdr:col>
      <xdr:colOff>120650</xdr:colOff>
      <xdr:row>52</xdr:row>
      <xdr:rowOff>88900</xdr:rowOff>
    </xdr:to>
    <xdr:cxnSp macro="">
      <xdr:nvCxnSpPr>
        <xdr:cNvPr id="248" name="直線コネクタ 247"/>
        <xdr:cNvCxnSpPr/>
      </xdr:nvCxnSpPr>
      <xdr:spPr>
        <a:xfrm>
          <a:off x="16421100" y="90011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82550</xdr:rowOff>
    </xdr:from>
    <xdr:to>
      <xdr:col>24</xdr:col>
      <xdr:colOff>31750</xdr:colOff>
      <xdr:row>59</xdr:row>
      <xdr:rowOff>146050</xdr:rowOff>
    </xdr:to>
    <xdr:cxnSp macro="">
      <xdr:nvCxnSpPr>
        <xdr:cNvPr id="249" name="直線コネクタ 248"/>
        <xdr:cNvCxnSpPr/>
      </xdr:nvCxnSpPr>
      <xdr:spPr>
        <a:xfrm flipV="1">
          <a:off x="15668625" y="10201275"/>
          <a:ext cx="838200"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95250</xdr:rowOff>
    </xdr:from>
    <xdr:ext cx="762000" cy="257175"/>
    <xdr:sp macro="">
      <xdr:nvSpPr>
        <xdr:cNvPr id="250" name="その他平均値テキスト"/>
        <xdr:cNvSpPr txBox="1"/>
      </xdr:nvSpPr>
      <xdr:spPr>
        <a:xfrm>
          <a:off x="16592550" y="952500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14.1</a:t>
          </a:r>
          <a:endParaRPr altLang="en-US" lang="ja-JP" sz="1000" b="1">
            <a:solidFill>
              <a:srgbClr val="000080"/>
            </a:solidFill>
            <a:latin typeface="ＭＳ Ｐゴシック"/>
          </a:endParaRPr>
        </a:p>
      </xdr:txBody>
    </xdr:sp>
    <xdr:clientData/>
  </xdr:oneCellAnchor>
  <xdr:twoCellAnchor>
    <xdr:from>
      <xdr:col>23</xdr:col>
      <xdr:colOff>666750</xdr:colOff>
      <xdr:row>56</xdr:row>
      <xdr:rowOff>76200</xdr:rowOff>
    </xdr:from>
    <xdr:to>
      <xdr:col>24</xdr:col>
      <xdr:colOff>82550</xdr:colOff>
      <xdr:row>57</xdr:row>
      <xdr:rowOff>6350</xdr:rowOff>
    </xdr:to>
    <xdr:sp macro="" fLocksText="0">
      <xdr:nvSpPr>
        <xdr:cNvPr id="251" name="フローチャート : 判断 250"/>
        <xdr:cNvSpPr/>
      </xdr:nvSpPr>
      <xdr:spPr>
        <a:xfrm>
          <a:off x="16459200" y="96774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21</xdr:col>
      <xdr:colOff>361950</xdr:colOff>
      <xdr:row>58</xdr:row>
      <xdr:rowOff>139700</xdr:rowOff>
    </xdr:from>
    <xdr:to>
      <xdr:col>22</xdr:col>
      <xdr:colOff>565150</xdr:colOff>
      <xdr:row>59</xdr:row>
      <xdr:rowOff>146050</xdr:rowOff>
    </xdr:to>
    <xdr:cxnSp macro="">
      <xdr:nvCxnSpPr>
        <xdr:cNvPr id="252" name="直線コネクタ 251"/>
        <xdr:cNvCxnSpPr/>
      </xdr:nvCxnSpPr>
      <xdr:spPr>
        <a:xfrm>
          <a:off x="14782800" y="10086975"/>
          <a:ext cx="885825" cy="1714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25400</xdr:rowOff>
    </xdr:from>
    <xdr:to>
      <xdr:col>22</xdr:col>
      <xdr:colOff>615950</xdr:colOff>
      <xdr:row>56</xdr:row>
      <xdr:rowOff>127000</xdr:rowOff>
    </xdr:to>
    <xdr:sp macro="" fLocksText="0">
      <xdr:nvSpPr>
        <xdr:cNvPr id="253" name="フローチャート : 判断 252"/>
        <xdr:cNvSpPr/>
      </xdr:nvSpPr>
      <xdr:spPr>
        <a:xfrm>
          <a:off x="15621000" y="96297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22</xdr:col>
      <xdr:colOff>180975</xdr:colOff>
      <xdr:row>54</xdr:row>
      <xdr:rowOff>133350</xdr:rowOff>
    </xdr:from>
    <xdr:ext cx="733425" cy="257175"/>
    <xdr:sp macro="">
      <xdr:nvSpPr>
        <xdr:cNvPr id="254" name="テキスト ボックス 253"/>
        <xdr:cNvSpPr txBox="1"/>
      </xdr:nvSpPr>
      <xdr:spPr>
        <a:xfrm>
          <a:off x="15287625" y="939165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13.7</a:t>
          </a:r>
          <a:endParaRPr altLang="en-US" lang="ja-JP" sz="1000" b="1">
            <a:solidFill>
              <a:srgbClr val="000080"/>
            </a:solidFill>
            <a:latin typeface="ＭＳ Ｐゴシック"/>
          </a:endParaRPr>
        </a:p>
      </xdr:txBody>
    </xdr:sp>
    <xdr:clientData/>
  </xdr:oneCellAnchor>
  <xdr:twoCellAnchor>
    <xdr:from>
      <xdr:col>20</xdr:col>
      <xdr:colOff>158750</xdr:colOff>
      <xdr:row>58</xdr:row>
      <xdr:rowOff>139700</xdr:rowOff>
    </xdr:from>
    <xdr:to>
      <xdr:col>21</xdr:col>
      <xdr:colOff>361950</xdr:colOff>
      <xdr:row>59</xdr:row>
      <xdr:rowOff>107950</xdr:rowOff>
    </xdr:to>
    <xdr:cxnSp macro="">
      <xdr:nvCxnSpPr>
        <xdr:cNvPr id="255" name="直線コネクタ 254"/>
        <xdr:cNvCxnSpPr/>
      </xdr:nvCxnSpPr>
      <xdr:spPr>
        <a:xfrm flipV="1">
          <a:off x="13896975" y="10086975"/>
          <a:ext cx="885825" cy="1333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12700</xdr:rowOff>
    </xdr:from>
    <xdr:to>
      <xdr:col>21</xdr:col>
      <xdr:colOff>412750</xdr:colOff>
      <xdr:row>56</xdr:row>
      <xdr:rowOff>114300</xdr:rowOff>
    </xdr:to>
    <xdr:sp macro="" fLocksText="0">
      <xdr:nvSpPr>
        <xdr:cNvPr id="256" name="フローチャート : 判断 255"/>
        <xdr:cNvSpPr/>
      </xdr:nvSpPr>
      <xdr:spPr>
        <a:xfrm>
          <a:off x="14735175" y="9610725"/>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666750</xdr:colOff>
      <xdr:row>54</xdr:row>
      <xdr:rowOff>123825</xdr:rowOff>
    </xdr:from>
    <xdr:ext cx="762000" cy="257175"/>
    <xdr:sp macro="">
      <xdr:nvSpPr>
        <xdr:cNvPr id="257" name="テキスト ボックス 256"/>
        <xdr:cNvSpPr txBox="1"/>
      </xdr:nvSpPr>
      <xdr:spPr>
        <a:xfrm>
          <a:off x="14401800" y="93821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13.6</a:t>
          </a:r>
          <a:endParaRPr altLang="en-US" lang="ja-JP" sz="1000" b="1">
            <a:solidFill>
              <a:srgbClr val="000080"/>
            </a:solidFill>
            <a:latin typeface="ＭＳ Ｐゴシック"/>
          </a:endParaRPr>
        </a:p>
      </xdr:txBody>
    </xdr:sp>
    <xdr:clientData/>
  </xdr:oneCellAnchor>
  <xdr:twoCellAnchor>
    <xdr:from>
      <xdr:col>18</xdr:col>
      <xdr:colOff>641350</xdr:colOff>
      <xdr:row>59</xdr:row>
      <xdr:rowOff>107950</xdr:rowOff>
    </xdr:from>
    <xdr:to>
      <xdr:col>20</xdr:col>
      <xdr:colOff>158750</xdr:colOff>
      <xdr:row>60</xdr:row>
      <xdr:rowOff>25400</xdr:rowOff>
    </xdr:to>
    <xdr:cxnSp macro="">
      <xdr:nvCxnSpPr>
        <xdr:cNvPr id="258" name="直線コネクタ 257"/>
        <xdr:cNvCxnSpPr/>
      </xdr:nvCxnSpPr>
      <xdr:spPr>
        <a:xfrm flipV="1">
          <a:off x="13001625" y="10220325"/>
          <a:ext cx="895350" cy="952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146050</xdr:rowOff>
    </xdr:from>
    <xdr:to>
      <xdr:col>20</xdr:col>
      <xdr:colOff>209550</xdr:colOff>
      <xdr:row>56</xdr:row>
      <xdr:rowOff>76200</xdr:rowOff>
    </xdr:to>
    <xdr:sp macro="" fLocksText="0">
      <xdr:nvSpPr>
        <xdr:cNvPr id="259" name="フローチャート : 判断 258"/>
        <xdr:cNvSpPr/>
      </xdr:nvSpPr>
      <xdr:spPr>
        <a:xfrm>
          <a:off x="13839825" y="95726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457200</xdr:colOff>
      <xdr:row>54</xdr:row>
      <xdr:rowOff>85725</xdr:rowOff>
    </xdr:from>
    <xdr:ext cx="762000" cy="257175"/>
    <xdr:sp macro="">
      <xdr:nvSpPr>
        <xdr:cNvPr id="260" name="テキスト ボックス 259"/>
        <xdr:cNvSpPr txBox="1"/>
      </xdr:nvSpPr>
      <xdr:spPr>
        <a:xfrm>
          <a:off x="13506450" y="9344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13.3</a:t>
          </a:r>
          <a:endParaRPr altLang="en-US" lang="ja-JP" sz="1000" b="1">
            <a:solidFill>
              <a:srgbClr val="000080"/>
            </a:solidFill>
            <a:latin typeface="ＭＳ Ｐゴシック"/>
          </a:endParaRPr>
        </a:p>
      </xdr:txBody>
    </xdr:sp>
    <xdr:clientData/>
  </xdr:oneCellAnchor>
  <xdr:twoCellAnchor>
    <xdr:from>
      <xdr:col>18</xdr:col>
      <xdr:colOff>590550</xdr:colOff>
      <xdr:row>55</xdr:row>
      <xdr:rowOff>6350</xdr:rowOff>
    </xdr:from>
    <xdr:to>
      <xdr:col>19</xdr:col>
      <xdr:colOff>6350</xdr:colOff>
      <xdr:row>55</xdr:row>
      <xdr:rowOff>107950</xdr:rowOff>
    </xdr:to>
    <xdr:sp macro="" fLocksText="0">
      <xdr:nvSpPr>
        <xdr:cNvPr id="261" name="フローチャート : 判断 260"/>
        <xdr:cNvSpPr/>
      </xdr:nvSpPr>
      <xdr:spPr>
        <a:xfrm>
          <a:off x="12954000" y="9439275"/>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18</xdr:col>
      <xdr:colOff>257175</xdr:colOff>
      <xdr:row>53</xdr:row>
      <xdr:rowOff>114300</xdr:rowOff>
    </xdr:from>
    <xdr:ext cx="762000" cy="257175"/>
    <xdr:sp macro="">
      <xdr:nvSpPr>
        <xdr:cNvPr id="262" name="テキスト ボックス 261"/>
        <xdr:cNvSpPr txBox="1"/>
      </xdr:nvSpPr>
      <xdr:spPr>
        <a:xfrm>
          <a:off x="12620625" y="92011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12.2</a:t>
          </a:r>
          <a:endParaRPr altLang="en-US" lang="ja-JP" sz="1000" b="1">
            <a:solidFill>
              <a:srgbClr val="000080"/>
            </a:solidFill>
            <a:latin typeface="ＭＳ Ｐゴシック"/>
          </a:endParaRPr>
        </a:p>
      </xdr:txBody>
    </xdr:sp>
    <xdr:clientData/>
  </xdr:oneCellAnchor>
  <xdr:oneCellAnchor>
    <xdr:from>
      <xdr:col>23</xdr:col>
      <xdr:colOff>495300</xdr:colOff>
      <xdr:row>64</xdr:row>
      <xdr:rowOff>9525</xdr:rowOff>
    </xdr:from>
    <xdr:ext cx="762000" cy="257175"/>
    <xdr:sp macro="">
      <xdr:nvSpPr>
        <xdr:cNvPr id="263" name="テキスト ボックス 262"/>
        <xdr:cNvSpPr txBox="1"/>
      </xdr:nvSpPr>
      <xdr:spPr>
        <a:xfrm>
          <a:off x="16287750"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22</xdr:col>
      <xdr:colOff>342900</xdr:colOff>
      <xdr:row>64</xdr:row>
      <xdr:rowOff>9525</xdr:rowOff>
    </xdr:from>
    <xdr:ext cx="762000" cy="257175"/>
    <xdr:sp macro="">
      <xdr:nvSpPr>
        <xdr:cNvPr id="264" name="テキスト ボックス 263"/>
        <xdr:cNvSpPr txBox="1"/>
      </xdr:nvSpPr>
      <xdr:spPr>
        <a:xfrm>
          <a:off x="15449550"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21</xdr:col>
      <xdr:colOff>142875</xdr:colOff>
      <xdr:row>64</xdr:row>
      <xdr:rowOff>9525</xdr:rowOff>
    </xdr:from>
    <xdr:ext cx="762000" cy="257175"/>
    <xdr:sp macro="">
      <xdr:nvSpPr>
        <xdr:cNvPr id="265" name="テキスト ボックス 264"/>
        <xdr:cNvSpPr txBox="1"/>
      </xdr:nvSpPr>
      <xdr:spPr>
        <a:xfrm>
          <a:off x="14563725"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19</xdr:col>
      <xdr:colOff>628650</xdr:colOff>
      <xdr:row>64</xdr:row>
      <xdr:rowOff>9525</xdr:rowOff>
    </xdr:from>
    <xdr:ext cx="762000" cy="257175"/>
    <xdr:sp macro="">
      <xdr:nvSpPr>
        <xdr:cNvPr id="266" name="テキスト ボックス 265"/>
        <xdr:cNvSpPr txBox="1"/>
      </xdr:nvSpPr>
      <xdr:spPr>
        <a:xfrm>
          <a:off x="13677900"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18</xdr:col>
      <xdr:colOff>419100</xdr:colOff>
      <xdr:row>64</xdr:row>
      <xdr:rowOff>9525</xdr:rowOff>
    </xdr:from>
    <xdr:ext cx="762000" cy="257175"/>
    <xdr:sp macro="">
      <xdr:nvSpPr>
        <xdr:cNvPr id="267" name="テキスト ボックス 266"/>
        <xdr:cNvSpPr txBox="1"/>
      </xdr:nvSpPr>
      <xdr:spPr>
        <a:xfrm>
          <a:off x="12782550" y="1098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23</xdr:col>
      <xdr:colOff>666750</xdr:colOff>
      <xdr:row>59</xdr:row>
      <xdr:rowOff>31750</xdr:rowOff>
    </xdr:from>
    <xdr:to>
      <xdr:col>24</xdr:col>
      <xdr:colOff>82550</xdr:colOff>
      <xdr:row>59</xdr:row>
      <xdr:rowOff>133350</xdr:rowOff>
    </xdr:to>
    <xdr:sp macro="" fLocksText="0">
      <xdr:nvSpPr>
        <xdr:cNvPr id="268" name="円/楕円 267"/>
        <xdr:cNvSpPr/>
      </xdr:nvSpPr>
      <xdr:spPr>
        <a:xfrm>
          <a:off x="16459200" y="101441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24</xdr:col>
      <xdr:colOff>114300</xdr:colOff>
      <xdr:row>59</xdr:row>
      <xdr:rowOff>0</xdr:rowOff>
    </xdr:from>
    <xdr:ext cx="762000" cy="257175"/>
    <xdr:sp macro="">
      <xdr:nvSpPr>
        <xdr:cNvPr id="269" name="その他該当値テキスト"/>
        <xdr:cNvSpPr txBox="1"/>
      </xdr:nvSpPr>
      <xdr:spPr>
        <a:xfrm>
          <a:off x="16592550" y="10115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17.8</a:t>
          </a:r>
          <a:endParaRPr altLang="en-US" lang="ja-JP" sz="1000" b="1">
            <a:solidFill>
              <a:srgbClr val="FF0000"/>
            </a:solidFill>
            <a:latin typeface="ＭＳ Ｐゴシック"/>
          </a:endParaRPr>
        </a:p>
      </xdr:txBody>
    </xdr:sp>
    <xdr:clientData/>
  </xdr:oneCellAnchor>
  <xdr:twoCellAnchor>
    <xdr:from>
      <xdr:col>22</xdr:col>
      <xdr:colOff>514350</xdr:colOff>
      <xdr:row>59</xdr:row>
      <xdr:rowOff>95250</xdr:rowOff>
    </xdr:from>
    <xdr:to>
      <xdr:col>22</xdr:col>
      <xdr:colOff>615950</xdr:colOff>
      <xdr:row>60</xdr:row>
      <xdr:rowOff>25400</xdr:rowOff>
    </xdr:to>
    <xdr:sp macro="" fLocksText="0">
      <xdr:nvSpPr>
        <xdr:cNvPr id="270" name="円/楕円 269"/>
        <xdr:cNvSpPr/>
      </xdr:nvSpPr>
      <xdr:spPr>
        <a:xfrm>
          <a:off x="15621000" y="102108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22</xdr:col>
      <xdr:colOff>180975</xdr:colOff>
      <xdr:row>60</xdr:row>
      <xdr:rowOff>9525</xdr:rowOff>
    </xdr:from>
    <xdr:ext cx="733425" cy="257175"/>
    <xdr:sp macro="">
      <xdr:nvSpPr>
        <xdr:cNvPr id="271" name="テキスト ボックス 270"/>
        <xdr:cNvSpPr txBox="1"/>
      </xdr:nvSpPr>
      <xdr:spPr>
        <a:xfrm>
          <a:off x="15287625" y="1029652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18.3</a:t>
          </a:r>
          <a:endParaRPr altLang="en-US" lang="ja-JP" sz="1000" b="1">
            <a:solidFill>
              <a:srgbClr val="FF0000"/>
            </a:solidFill>
            <a:latin typeface="ＭＳ Ｐゴシック"/>
          </a:endParaRPr>
        </a:p>
      </xdr:txBody>
    </xdr:sp>
    <xdr:clientData/>
  </xdr:oneCellAnchor>
  <xdr:twoCellAnchor>
    <xdr:from>
      <xdr:col>21</xdr:col>
      <xdr:colOff>311150</xdr:colOff>
      <xdr:row>58</xdr:row>
      <xdr:rowOff>88900</xdr:rowOff>
    </xdr:from>
    <xdr:to>
      <xdr:col>21</xdr:col>
      <xdr:colOff>412750</xdr:colOff>
      <xdr:row>59</xdr:row>
      <xdr:rowOff>19050</xdr:rowOff>
    </xdr:to>
    <xdr:sp macro="" fLocksText="0">
      <xdr:nvSpPr>
        <xdr:cNvPr id="272" name="円/楕円 271"/>
        <xdr:cNvSpPr/>
      </xdr:nvSpPr>
      <xdr:spPr>
        <a:xfrm>
          <a:off x="14735175" y="1002982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666750</xdr:colOff>
      <xdr:row>59</xdr:row>
      <xdr:rowOff>0</xdr:rowOff>
    </xdr:from>
    <xdr:ext cx="762000" cy="257175"/>
    <xdr:sp macro="">
      <xdr:nvSpPr>
        <xdr:cNvPr id="273" name="テキスト ボックス 272"/>
        <xdr:cNvSpPr txBox="1"/>
      </xdr:nvSpPr>
      <xdr:spPr>
        <a:xfrm>
          <a:off x="14401800" y="10115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16.9</a:t>
          </a:r>
          <a:endParaRPr altLang="en-US" lang="ja-JP" sz="1000" b="1">
            <a:solidFill>
              <a:srgbClr val="FF0000"/>
            </a:solidFill>
            <a:latin typeface="ＭＳ Ｐゴシック"/>
          </a:endParaRPr>
        </a:p>
      </xdr:txBody>
    </xdr:sp>
    <xdr:clientData/>
  </xdr:oneCellAnchor>
  <xdr:twoCellAnchor>
    <xdr:from>
      <xdr:col>20</xdr:col>
      <xdr:colOff>107950</xdr:colOff>
      <xdr:row>59</xdr:row>
      <xdr:rowOff>57150</xdr:rowOff>
    </xdr:from>
    <xdr:to>
      <xdr:col>20</xdr:col>
      <xdr:colOff>209550</xdr:colOff>
      <xdr:row>59</xdr:row>
      <xdr:rowOff>158750</xdr:rowOff>
    </xdr:to>
    <xdr:sp macro="" fLocksText="0">
      <xdr:nvSpPr>
        <xdr:cNvPr id="274" name="円/楕円 273"/>
        <xdr:cNvSpPr/>
      </xdr:nvSpPr>
      <xdr:spPr>
        <a:xfrm>
          <a:off x="13839825" y="101727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457200</xdr:colOff>
      <xdr:row>59</xdr:row>
      <xdr:rowOff>142875</xdr:rowOff>
    </xdr:from>
    <xdr:ext cx="762000" cy="257175"/>
    <xdr:sp macro="">
      <xdr:nvSpPr>
        <xdr:cNvPr id="275" name="テキスト ボックス 274"/>
        <xdr:cNvSpPr txBox="1"/>
      </xdr:nvSpPr>
      <xdr:spPr>
        <a:xfrm>
          <a:off x="13506450" y="102584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18.0</a:t>
          </a:r>
          <a:endParaRPr altLang="en-US" lang="ja-JP" sz="1000" b="1">
            <a:solidFill>
              <a:srgbClr val="FF0000"/>
            </a:solidFill>
            <a:latin typeface="ＭＳ Ｐゴシック"/>
          </a:endParaRPr>
        </a:p>
      </xdr:txBody>
    </xdr:sp>
    <xdr:clientData/>
  </xdr:oneCellAnchor>
  <xdr:twoCellAnchor>
    <xdr:from>
      <xdr:col>18</xdr:col>
      <xdr:colOff>590550</xdr:colOff>
      <xdr:row>59</xdr:row>
      <xdr:rowOff>146050</xdr:rowOff>
    </xdr:from>
    <xdr:to>
      <xdr:col>19</xdr:col>
      <xdr:colOff>6350</xdr:colOff>
      <xdr:row>60</xdr:row>
      <xdr:rowOff>76200</xdr:rowOff>
    </xdr:to>
    <xdr:sp macro="" fLocksText="0">
      <xdr:nvSpPr>
        <xdr:cNvPr id="276" name="円/楕円 275"/>
        <xdr:cNvSpPr/>
      </xdr:nvSpPr>
      <xdr:spPr>
        <a:xfrm>
          <a:off x="12954000" y="102584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18</xdr:col>
      <xdr:colOff>257175</xdr:colOff>
      <xdr:row>60</xdr:row>
      <xdr:rowOff>57150</xdr:rowOff>
    </xdr:from>
    <xdr:ext cx="762000" cy="257175"/>
    <xdr:sp macro="">
      <xdr:nvSpPr>
        <xdr:cNvPr id="277" name="テキスト ボックス 276"/>
        <xdr:cNvSpPr txBox="1"/>
      </xdr:nvSpPr>
      <xdr:spPr>
        <a:xfrm>
          <a:off x="12620625" y="103441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18.7</a:t>
          </a:r>
          <a:endParaRPr altLang="en-US" lang="ja-JP"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fLocksText="0">
      <xdr:nvSpPr>
        <xdr:cNvPr id="278" name="正方形/長方形 277"/>
        <xdr:cNvSpPr/>
      </xdr:nvSpPr>
      <xdr:spPr>
        <a:xfrm>
          <a:off x="12449175" y="4695825"/>
          <a:ext cx="4619625" cy="3238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fLocksText="0">
      <xdr:nvSpPr>
        <xdr:cNvPr id="279" name="正方形/長方形 278"/>
        <xdr:cNvSpPr/>
      </xdr:nvSpPr>
      <xdr:spPr>
        <a:xfrm>
          <a:off x="17078325" y="4762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fLocksText="0">
      <xdr:nvSpPr>
        <xdr:cNvPr id="280" name="正方形/長方形 279"/>
        <xdr:cNvSpPr/>
      </xdr:nvSpPr>
      <xdr:spPr>
        <a:xfrm>
          <a:off x="17078325" y="4953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43/87</a:t>
          </a:r>
          <a:endParaRPr altLang="en-US" lang="ja-JP"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fLocksText="0">
      <xdr:nvSpPr>
        <xdr:cNvPr id="281" name="正方形/長方形 280"/>
        <xdr:cNvSpPr/>
      </xdr:nvSpPr>
      <xdr:spPr>
        <a:xfrm>
          <a:off x="18773775" y="4762500"/>
          <a:ext cx="13906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fLocksText="0">
      <xdr:nvSpPr>
        <xdr:cNvPr id="282" name="正方形/長方形 281"/>
        <xdr:cNvSpPr/>
      </xdr:nvSpPr>
      <xdr:spPr>
        <a:xfrm>
          <a:off x="18773775" y="4953000"/>
          <a:ext cx="13906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10.1</a:t>
          </a:r>
          <a:endParaRPr altLang="en-US" lang="ja-JP"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fLocksText="0">
      <xdr:nvSpPr>
        <xdr:cNvPr id="283" name="正方形/長方形 282"/>
        <xdr:cNvSpPr/>
      </xdr:nvSpPr>
      <xdr:spPr>
        <a:xfrm>
          <a:off x="20383500" y="4762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fLocksText="0">
      <xdr:nvSpPr>
        <xdr:cNvPr id="284" name="正方形/長方形 283"/>
        <xdr:cNvSpPr/>
      </xdr:nvSpPr>
      <xdr:spPr>
        <a:xfrm>
          <a:off x="20383500" y="4953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11.2</a:t>
          </a:r>
          <a:endParaRPr altLang="en-US" lang="ja-JP"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fLocksText="0">
      <xdr:nvSpPr>
        <xdr:cNvPr id="285" name="正方形/長方形 284"/>
        <xdr:cNvSpPr/>
      </xdr:nvSpPr>
      <xdr:spPr>
        <a:xfrm>
          <a:off x="12449175" y="5267325"/>
          <a:ext cx="4619625" cy="2286000"/>
        </a:xfrm>
        <a:prstGeom prst="rect"/>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fLocksText="0">
      <xdr:nvSpPr>
        <xdr:cNvPr id="286" name="正方形/長方形 285"/>
        <xdr:cNvSpPr/>
      </xdr:nvSpPr>
      <xdr:spPr>
        <a:xfrm>
          <a:off x="17402175" y="5267325"/>
          <a:ext cx="5334000" cy="2286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fLocksText="0">
      <xdr:nvSpPr>
        <xdr:cNvPr id="287" name="正方形/長方形 286"/>
        <xdr:cNvSpPr/>
      </xdr:nvSpPr>
      <xdr:spPr>
        <a:xfrm>
          <a:off x="17459325" y="5267325"/>
          <a:ext cx="3810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fLocksText="0">
      <xdr:nvSpPr>
        <xdr:cNvPr id="288" name="テキスト ボックス 287"/>
        <xdr:cNvSpPr txBox="1"/>
      </xdr:nvSpPr>
      <xdr:spPr>
        <a:xfrm>
          <a:off x="17497425" y="5591175"/>
          <a:ext cx="5086350" cy="1905000"/>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a:solidFill>
                <a:srgbClr val="000000"/>
              </a:solidFill>
              <a:latin typeface="+mn-lt"/>
              <a:ea typeface="+mn-ea"/>
              <a:cs typeface="+mn-cs"/>
            </a:rPr>
            <a:t>　</a:t>
          </a:r>
          <a:r>
            <a:rPr altLang="ja-JP" lang="en-US" sz="1100" b="0" i="0">
              <a:solidFill>
                <a:srgbClr val="000000"/>
              </a:solidFill>
              <a:latin typeface="+mn-lt"/>
              <a:ea typeface="+mn-ea"/>
              <a:cs typeface="+mn-cs"/>
            </a:rPr>
            <a:t>26</a:t>
          </a:r>
          <a:r>
            <a:rPr altLang="ja-JP" lang="ja-JP" sz="1100" b="0" i="0">
              <a:solidFill>
                <a:srgbClr val="000000"/>
              </a:solidFill>
              <a:latin typeface="+mn-lt"/>
              <a:ea typeface="+mn-ea"/>
              <a:cs typeface="+mn-cs"/>
            </a:rPr>
            <a:t>年度は，類似団体平均を</a:t>
          </a:r>
          <a:r>
            <a:rPr altLang="ja-JP" lang="en-US" sz="1100" b="0" i="0">
              <a:solidFill>
                <a:srgbClr val="000000"/>
              </a:solidFill>
              <a:latin typeface="+mn-lt"/>
              <a:ea typeface="+mn-ea"/>
              <a:cs typeface="+mn-cs"/>
            </a:rPr>
            <a:t>0.1</a:t>
          </a:r>
          <a:r>
            <a:rPr altLang="ja-JP" lang="ja-JP" sz="1100" b="0" i="0">
              <a:solidFill>
                <a:srgbClr val="000000"/>
              </a:solidFill>
              <a:latin typeface="+mn-lt"/>
              <a:ea typeface="+mn-ea"/>
              <a:cs typeface="+mn-cs"/>
            </a:rPr>
            <a:t>ポイント下回った。消防委託事務負担金の</a:t>
          </a:r>
          <a:r>
            <a:rPr altLang="en-US" lang="ja-JP" sz="1100" b="0" i="0">
              <a:solidFill>
                <a:srgbClr val="000000"/>
              </a:solidFill>
              <a:latin typeface="+mn-lt"/>
              <a:ea typeface="+mn-ea"/>
              <a:cs typeface="+mn-cs"/>
            </a:rPr>
            <a:t>増</a:t>
          </a:r>
          <a:r>
            <a:rPr altLang="ja-JP" lang="ja-JP" sz="1100" b="0" i="0">
              <a:solidFill>
                <a:srgbClr val="000000"/>
              </a:solidFill>
              <a:latin typeface="+mn-lt"/>
              <a:ea typeface="+mn-ea"/>
              <a:cs typeface="+mn-cs"/>
            </a:rPr>
            <a:t>などにより補助費等全体で，前年度と比較して約</a:t>
          </a:r>
          <a:r>
            <a:rPr altLang="ja-JP" lang="en-US" sz="1100" b="0" i="0">
              <a:solidFill>
                <a:srgbClr val="000000"/>
              </a:solidFill>
              <a:latin typeface="+mn-lt"/>
              <a:ea typeface="+mn-ea"/>
              <a:cs typeface="+mn-cs"/>
            </a:rPr>
            <a:t>1</a:t>
          </a:r>
          <a:r>
            <a:rPr altLang="en-US" lang="ja-JP" sz="1100" b="0" i="0">
              <a:solidFill>
                <a:srgbClr val="000000"/>
              </a:solidFill>
              <a:latin typeface="+mn-lt"/>
              <a:ea typeface="+mn-ea"/>
              <a:cs typeface="+mn-cs"/>
            </a:rPr>
            <a:t>億</a:t>
          </a:r>
          <a:r>
            <a:rPr altLang="ja-JP" lang="en-US" sz="1100" b="0" i="0">
              <a:solidFill>
                <a:srgbClr val="000000"/>
              </a:solidFill>
              <a:latin typeface="+mn-lt"/>
              <a:ea typeface="+mn-ea"/>
              <a:cs typeface="+mn-cs"/>
            </a:rPr>
            <a:t>3,300</a:t>
          </a:r>
          <a:r>
            <a:rPr altLang="ja-JP" lang="ja-JP" sz="1100" b="0" i="0">
              <a:solidFill>
                <a:srgbClr val="000000"/>
              </a:solidFill>
              <a:latin typeface="+mn-lt"/>
              <a:ea typeface="+mn-ea"/>
              <a:cs typeface="+mn-cs"/>
            </a:rPr>
            <a:t>万円の</a:t>
          </a:r>
          <a:r>
            <a:rPr altLang="en-US" lang="ja-JP" sz="1100" b="0" i="0">
              <a:solidFill>
                <a:srgbClr val="000000"/>
              </a:solidFill>
              <a:latin typeface="+mn-lt"/>
              <a:ea typeface="+mn-ea"/>
              <a:cs typeface="+mn-cs"/>
            </a:rPr>
            <a:t>増</a:t>
          </a:r>
          <a:r>
            <a:rPr altLang="ja-JP" lang="ja-JP" sz="1100" b="0" i="0">
              <a:solidFill>
                <a:srgbClr val="000000"/>
              </a:solidFill>
              <a:latin typeface="+mn-lt"/>
              <a:ea typeface="+mn-ea"/>
              <a:cs typeface="+mn-cs"/>
            </a:rPr>
            <a:t>となり，経常収支比率は</a:t>
          </a:r>
          <a:r>
            <a:rPr altLang="ja-JP" lang="en-US" sz="1100" b="0" i="0">
              <a:solidFill>
                <a:srgbClr val="000000"/>
              </a:solidFill>
              <a:latin typeface="+mn-lt"/>
              <a:ea typeface="+mn-ea"/>
              <a:cs typeface="+mn-cs"/>
            </a:rPr>
            <a:t>0.2</a:t>
          </a:r>
          <a:r>
            <a:rPr altLang="ja-JP" lang="ja-JP" sz="1100" b="0" i="0">
              <a:solidFill>
                <a:srgbClr val="000000"/>
              </a:solidFill>
              <a:latin typeface="+mn-lt"/>
              <a:ea typeface="+mn-ea"/>
              <a:cs typeface="+mn-cs"/>
            </a:rPr>
            <a:t>ポイント</a:t>
          </a:r>
          <a:r>
            <a:rPr altLang="en-US" lang="ja-JP" sz="1100" b="0" i="0">
              <a:solidFill>
                <a:srgbClr val="000000"/>
              </a:solidFill>
              <a:latin typeface="+mn-lt"/>
              <a:ea typeface="+mn-ea"/>
              <a:cs typeface="+mn-cs"/>
            </a:rPr>
            <a:t>悪化</a:t>
          </a:r>
          <a:r>
            <a:rPr altLang="ja-JP" lang="ja-JP" sz="1100" b="0" i="0">
              <a:solidFill>
                <a:srgbClr val="000000"/>
              </a:solidFill>
              <a:latin typeface="+mn-lt"/>
              <a:ea typeface="+mn-ea"/>
              <a:cs typeface="+mn-cs"/>
            </a:rPr>
            <a:t>した。市が交付している団体補助金について，国分寺市補助金等交付基準に基づき３年ごとに全件審査を実施し定期的な見直しを図ってきている。今後も継続して実施することにより，補助金支出の適正化を図る。</a:t>
          </a:r>
          <a:endParaRPr altLang="ja-JP" lang="ja-JP" sz="1400">
            <a:solidFill>
              <a:srgbClr val="000000"/>
            </a:solidFill>
          </a:endParaRPr>
        </a:p>
      </xdr:txBody>
    </xdr:sp>
    <xdr:clientData/>
  </xdr:twoCellAnchor>
  <xdr:oneCellAnchor>
    <xdr:from>
      <xdr:col>18</xdr:col>
      <xdr:colOff>38100</xdr:colOff>
      <xdr:row>29</xdr:row>
      <xdr:rowOff>104775</xdr:rowOff>
    </xdr:from>
    <xdr:ext cx="295275" cy="228600"/>
    <xdr:sp macro="">
      <xdr:nvSpPr>
        <xdr:cNvPr id="289" name="テキスト ボックス 288"/>
        <xdr:cNvSpPr txBox="1"/>
      </xdr:nvSpPr>
      <xdr:spPr>
        <a:xfrm>
          <a:off x="12401550" y="507682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9175" y="7553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43</xdr:row>
      <xdr:rowOff>38100</xdr:rowOff>
    </xdr:from>
    <xdr:ext cx="504825" cy="257175"/>
    <xdr:sp macro="">
      <xdr:nvSpPr>
        <xdr:cNvPr id="291" name="テキスト ボックス 290"/>
        <xdr:cNvSpPr txBox="1"/>
      </xdr:nvSpPr>
      <xdr:spPr>
        <a:xfrm>
          <a:off x="11934825" y="7410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25.0</a:t>
          </a:r>
          <a:endParaRPr altLang="en-US" lang="ja-JP"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9175" y="7172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41</xdr:row>
      <xdr:rowOff>0</xdr:rowOff>
    </xdr:from>
    <xdr:ext cx="504825" cy="257175"/>
    <xdr:sp macro="">
      <xdr:nvSpPr>
        <xdr:cNvPr id="293" name="テキスト ボックス 292"/>
        <xdr:cNvSpPr txBox="1"/>
      </xdr:nvSpPr>
      <xdr:spPr>
        <a:xfrm>
          <a:off x="11934825" y="7029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20.0</a:t>
          </a:r>
          <a:endParaRPr altLang="en-US" lang="ja-JP"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9175" y="6791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38</xdr:row>
      <xdr:rowOff>133350</xdr:rowOff>
    </xdr:from>
    <xdr:ext cx="504825" cy="257175"/>
    <xdr:sp macro="">
      <xdr:nvSpPr>
        <xdr:cNvPr id="295" name="テキスト ボックス 294"/>
        <xdr:cNvSpPr txBox="1"/>
      </xdr:nvSpPr>
      <xdr:spPr>
        <a:xfrm>
          <a:off x="11934825" y="6648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15.0</a:t>
          </a:r>
          <a:endParaRPr altLang="en-US" lang="ja-JP"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9175" y="6410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36</xdr:row>
      <xdr:rowOff>95250</xdr:rowOff>
    </xdr:from>
    <xdr:ext cx="504825" cy="257175"/>
    <xdr:sp macro="">
      <xdr:nvSpPr>
        <xdr:cNvPr id="297" name="テキスト ボックス 296"/>
        <xdr:cNvSpPr txBox="1"/>
      </xdr:nvSpPr>
      <xdr:spPr>
        <a:xfrm>
          <a:off x="11934825" y="6267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a:t>
          </a:r>
          <a:endParaRPr altLang="en-US" lang="ja-JP"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9175" y="6029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34</xdr:row>
      <xdr:rowOff>57150</xdr:rowOff>
    </xdr:from>
    <xdr:ext cx="504825" cy="257175"/>
    <xdr:sp macro="">
      <xdr:nvSpPr>
        <xdr:cNvPr id="299" name="テキスト ボックス 298"/>
        <xdr:cNvSpPr txBox="1"/>
      </xdr:nvSpPr>
      <xdr:spPr>
        <a:xfrm>
          <a:off x="11934825" y="5886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5.0</a:t>
          </a:r>
          <a:endParaRPr altLang="en-US" lang="ja-JP"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9175" y="5648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32</xdr:row>
      <xdr:rowOff>19050</xdr:rowOff>
    </xdr:from>
    <xdr:ext cx="504825" cy="257175"/>
    <xdr:sp macro="">
      <xdr:nvSpPr>
        <xdr:cNvPr id="301" name="テキスト ボックス 300"/>
        <xdr:cNvSpPr txBox="1"/>
      </xdr:nvSpPr>
      <xdr:spPr>
        <a:xfrm>
          <a:off x="11934825" y="5505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0.0</a:t>
          </a:r>
          <a:endParaRPr altLang="en-US" lang="ja-JP"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9175" y="5267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fLocksText="0">
      <xdr:nvSpPr>
        <xdr:cNvPr id="303" name="補助費等グラフ枠"/>
        <xdr:cNvSpPr/>
      </xdr:nvSpPr>
      <xdr:spPr>
        <a:xfrm>
          <a:off x="12449175" y="5267325"/>
          <a:ext cx="4619625" cy="2286000"/>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24</xdr:col>
      <xdr:colOff>31750</xdr:colOff>
      <xdr:row>33</xdr:row>
      <xdr:rowOff>85090</xdr:rowOff>
    </xdr:from>
    <xdr:to>
      <xdr:col>24</xdr:col>
      <xdr:colOff>31750</xdr:colOff>
      <xdr:row>40</xdr:row>
      <xdr:rowOff>88900</xdr:rowOff>
    </xdr:to>
    <xdr:cxnSp macro="">
      <xdr:nvCxnSpPr>
        <xdr:cNvPr id="304" name="直線コネクタ 303"/>
        <xdr:cNvCxnSpPr/>
      </xdr:nvCxnSpPr>
      <xdr:spPr>
        <a:xfrm flipV="1">
          <a:off x="16506825" y="5743575"/>
          <a:ext cx="0" cy="12001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57150</xdr:rowOff>
    </xdr:from>
    <xdr:ext cx="762000" cy="257175"/>
    <xdr:sp macro="">
      <xdr:nvSpPr>
        <xdr:cNvPr id="305" name="補助費等最小値テキスト"/>
        <xdr:cNvSpPr txBox="1"/>
      </xdr:nvSpPr>
      <xdr:spPr>
        <a:xfrm>
          <a:off x="16592550" y="69151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17.0</a:t>
          </a:r>
          <a:endParaRPr altLang="en-US" lang="ja-JP" sz="1000" b="1">
            <a:latin typeface="ＭＳ Ｐゴシック"/>
          </a:endParaRPr>
        </a:p>
      </xdr:txBody>
    </xdr:sp>
    <xdr:clientData/>
  </xdr:oneCellAnchor>
  <xdr:twoCellAnchor>
    <xdr:from>
      <xdr:col>23</xdr:col>
      <xdr:colOff>628650</xdr:colOff>
      <xdr:row>40</xdr:row>
      <xdr:rowOff>88900</xdr:rowOff>
    </xdr:from>
    <xdr:to>
      <xdr:col>24</xdr:col>
      <xdr:colOff>120650</xdr:colOff>
      <xdr:row>40</xdr:row>
      <xdr:rowOff>88900</xdr:rowOff>
    </xdr:to>
    <xdr:cxnSp macro="">
      <xdr:nvCxnSpPr>
        <xdr:cNvPr id="306" name="直線コネクタ 305"/>
        <xdr:cNvCxnSpPr/>
      </xdr:nvCxnSpPr>
      <xdr:spPr>
        <a:xfrm>
          <a:off x="16421100" y="69437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0</xdr:rowOff>
    </xdr:from>
    <xdr:ext cx="762000" cy="257175"/>
    <xdr:sp macro="">
      <xdr:nvSpPr>
        <xdr:cNvPr id="307" name="補助費等最大値テキスト"/>
        <xdr:cNvSpPr txBox="1"/>
      </xdr:nvSpPr>
      <xdr:spPr>
        <a:xfrm>
          <a:off x="16592550" y="5486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1.2</a:t>
          </a:r>
          <a:endParaRPr altLang="en-US" lang="ja-JP"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8" name="直線コネクタ 307"/>
        <xdr:cNvCxnSpPr/>
      </xdr:nvCxnSpPr>
      <xdr:spPr>
        <a:xfrm>
          <a:off x="16421100" y="57435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142240</xdr:rowOff>
    </xdr:from>
    <xdr:to>
      <xdr:col>24</xdr:col>
      <xdr:colOff>31750</xdr:colOff>
      <xdr:row>36</xdr:row>
      <xdr:rowOff>157480</xdr:rowOff>
    </xdr:to>
    <xdr:cxnSp macro="">
      <xdr:nvCxnSpPr>
        <xdr:cNvPr id="309" name="直線コネクタ 308"/>
        <xdr:cNvCxnSpPr/>
      </xdr:nvCxnSpPr>
      <xdr:spPr>
        <a:xfrm>
          <a:off x="15668625" y="6315075"/>
          <a:ext cx="838200"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85725</xdr:rowOff>
    </xdr:from>
    <xdr:ext cx="762000" cy="257175"/>
    <xdr:sp macro="">
      <xdr:nvSpPr>
        <xdr:cNvPr id="310" name="補助費等平均値テキスト"/>
        <xdr:cNvSpPr txBox="1"/>
      </xdr:nvSpPr>
      <xdr:spPr>
        <a:xfrm>
          <a:off x="16592550" y="62579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9.0</a:t>
          </a:r>
          <a:endParaRPr altLang="en-US" lang="ja-JP" sz="1000" b="1">
            <a:solidFill>
              <a:srgbClr val="000080"/>
            </a:solidFill>
            <a:latin typeface="ＭＳ Ｐゴシック"/>
          </a:endParaRPr>
        </a:p>
      </xdr:txBody>
    </xdr:sp>
    <xdr:clientData/>
  </xdr:oneCellAnchor>
  <xdr:twoCellAnchor>
    <xdr:from>
      <xdr:col>23</xdr:col>
      <xdr:colOff>666750</xdr:colOff>
      <xdr:row>36</xdr:row>
      <xdr:rowOff>114300</xdr:rowOff>
    </xdr:from>
    <xdr:to>
      <xdr:col>24</xdr:col>
      <xdr:colOff>82550</xdr:colOff>
      <xdr:row>37</xdr:row>
      <xdr:rowOff>44450</xdr:rowOff>
    </xdr:to>
    <xdr:sp macro="" fLocksText="0">
      <xdr:nvSpPr>
        <xdr:cNvPr id="311" name="フローチャート : 判断 310"/>
        <xdr:cNvSpPr/>
      </xdr:nvSpPr>
      <xdr:spPr>
        <a:xfrm>
          <a:off x="16459200" y="62865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21</xdr:col>
      <xdr:colOff>361950</xdr:colOff>
      <xdr:row>36</xdr:row>
      <xdr:rowOff>142240</xdr:rowOff>
    </xdr:from>
    <xdr:to>
      <xdr:col>22</xdr:col>
      <xdr:colOff>565150</xdr:colOff>
      <xdr:row>37</xdr:row>
      <xdr:rowOff>16510</xdr:rowOff>
    </xdr:to>
    <xdr:cxnSp macro="">
      <xdr:nvCxnSpPr>
        <xdr:cNvPr id="312" name="直線コネクタ 311"/>
        <xdr:cNvCxnSpPr/>
      </xdr:nvCxnSpPr>
      <xdr:spPr>
        <a:xfrm flipV="1">
          <a:off x="14782800" y="6315075"/>
          <a:ext cx="885825" cy="476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106680</xdr:rowOff>
    </xdr:from>
    <xdr:to>
      <xdr:col>22</xdr:col>
      <xdr:colOff>615950</xdr:colOff>
      <xdr:row>37</xdr:row>
      <xdr:rowOff>36830</xdr:rowOff>
    </xdr:to>
    <xdr:sp macro="" fLocksText="0">
      <xdr:nvSpPr>
        <xdr:cNvPr id="313" name="フローチャート : 判断 312"/>
        <xdr:cNvSpPr/>
      </xdr:nvSpPr>
      <xdr:spPr>
        <a:xfrm>
          <a:off x="15621000" y="627697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22</xdr:col>
      <xdr:colOff>180975</xdr:colOff>
      <xdr:row>37</xdr:row>
      <xdr:rowOff>19050</xdr:rowOff>
    </xdr:from>
    <xdr:ext cx="733425" cy="257175"/>
    <xdr:sp macro="">
      <xdr:nvSpPr>
        <xdr:cNvPr id="314" name="テキスト ボックス 313"/>
        <xdr:cNvSpPr txBox="1"/>
      </xdr:nvSpPr>
      <xdr:spPr>
        <a:xfrm>
          <a:off x="15287625" y="63627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8.9</a:t>
          </a:r>
          <a:endParaRPr altLang="en-US" lang="ja-JP" sz="1000" b="1">
            <a:solidFill>
              <a:srgbClr val="000080"/>
            </a:solidFill>
            <a:latin typeface="ＭＳ Ｐゴシック"/>
          </a:endParaRPr>
        </a:p>
      </xdr:txBody>
    </xdr:sp>
    <xdr:clientData/>
  </xdr:oneCellAnchor>
  <xdr:twoCellAnchor>
    <xdr:from>
      <xdr:col>20</xdr:col>
      <xdr:colOff>158750</xdr:colOff>
      <xdr:row>37</xdr:row>
      <xdr:rowOff>1270</xdr:rowOff>
    </xdr:from>
    <xdr:to>
      <xdr:col>21</xdr:col>
      <xdr:colOff>361950</xdr:colOff>
      <xdr:row>37</xdr:row>
      <xdr:rowOff>16510</xdr:rowOff>
    </xdr:to>
    <xdr:cxnSp macro="">
      <xdr:nvCxnSpPr>
        <xdr:cNvPr id="315" name="直線コネクタ 314"/>
        <xdr:cNvCxnSpPr/>
      </xdr:nvCxnSpPr>
      <xdr:spPr>
        <a:xfrm>
          <a:off x="13896975" y="6343650"/>
          <a:ext cx="885825"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fLocksText="0">
      <xdr:nvSpPr>
        <xdr:cNvPr id="316" name="フローチャート : 判断 315"/>
        <xdr:cNvSpPr/>
      </xdr:nvSpPr>
      <xdr:spPr>
        <a:xfrm>
          <a:off x="14735175" y="6267450"/>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666750</xdr:colOff>
      <xdr:row>35</xdr:row>
      <xdr:rowOff>38100</xdr:rowOff>
    </xdr:from>
    <xdr:ext cx="762000" cy="257175"/>
    <xdr:sp macro="">
      <xdr:nvSpPr>
        <xdr:cNvPr id="317" name="テキスト ボックス 316"/>
        <xdr:cNvSpPr txBox="1"/>
      </xdr:nvSpPr>
      <xdr:spPr>
        <a:xfrm>
          <a:off x="14401800" y="60388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8.8</a:t>
          </a:r>
          <a:endParaRPr altLang="en-US" lang="ja-JP" sz="1000" b="1">
            <a:solidFill>
              <a:srgbClr val="000080"/>
            </a:solidFill>
            <a:latin typeface="ＭＳ Ｐゴシック"/>
          </a:endParaRPr>
        </a:p>
      </xdr:txBody>
    </xdr:sp>
    <xdr:clientData/>
  </xdr:oneCellAnchor>
  <xdr:twoCellAnchor>
    <xdr:from>
      <xdr:col>18</xdr:col>
      <xdr:colOff>641350</xdr:colOff>
      <xdr:row>37</xdr:row>
      <xdr:rowOff>1270</xdr:rowOff>
    </xdr:from>
    <xdr:to>
      <xdr:col>20</xdr:col>
      <xdr:colOff>158750</xdr:colOff>
      <xdr:row>37</xdr:row>
      <xdr:rowOff>31750</xdr:rowOff>
    </xdr:to>
    <xdr:cxnSp macro="">
      <xdr:nvCxnSpPr>
        <xdr:cNvPr id="318" name="直線コネクタ 317"/>
        <xdr:cNvCxnSpPr/>
      </xdr:nvCxnSpPr>
      <xdr:spPr>
        <a:xfrm flipV="1">
          <a:off x="13001625" y="6343650"/>
          <a:ext cx="895350"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99060</xdr:rowOff>
    </xdr:from>
    <xdr:to>
      <xdr:col>20</xdr:col>
      <xdr:colOff>209550</xdr:colOff>
      <xdr:row>37</xdr:row>
      <xdr:rowOff>29210</xdr:rowOff>
    </xdr:to>
    <xdr:sp macro="" fLocksText="0">
      <xdr:nvSpPr>
        <xdr:cNvPr id="319" name="フローチャート : 判断 318"/>
        <xdr:cNvSpPr/>
      </xdr:nvSpPr>
      <xdr:spPr>
        <a:xfrm>
          <a:off x="13839825" y="626745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457200</xdr:colOff>
      <xdr:row>35</xdr:row>
      <xdr:rowOff>38100</xdr:rowOff>
    </xdr:from>
    <xdr:ext cx="762000" cy="257175"/>
    <xdr:sp macro="">
      <xdr:nvSpPr>
        <xdr:cNvPr id="320" name="テキスト ボックス 319"/>
        <xdr:cNvSpPr txBox="1"/>
      </xdr:nvSpPr>
      <xdr:spPr>
        <a:xfrm>
          <a:off x="13506450" y="60388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8.8</a:t>
          </a:r>
          <a:endParaRPr altLang="en-US" lang="ja-JP" sz="1000" b="1">
            <a:solidFill>
              <a:srgbClr val="000080"/>
            </a:solidFill>
            <a:latin typeface="ＭＳ Ｐゴシック"/>
          </a:endParaRPr>
        </a:p>
      </xdr:txBody>
    </xdr:sp>
    <xdr:clientData/>
  </xdr:oneCellAnchor>
  <xdr:twoCellAnchor>
    <xdr:from>
      <xdr:col>18</xdr:col>
      <xdr:colOff>590550</xdr:colOff>
      <xdr:row>36</xdr:row>
      <xdr:rowOff>91440</xdr:rowOff>
    </xdr:from>
    <xdr:to>
      <xdr:col>19</xdr:col>
      <xdr:colOff>6350</xdr:colOff>
      <xdr:row>37</xdr:row>
      <xdr:rowOff>21590</xdr:rowOff>
    </xdr:to>
    <xdr:sp macro="" fLocksText="0">
      <xdr:nvSpPr>
        <xdr:cNvPr id="321" name="フローチャート : 判断 320"/>
        <xdr:cNvSpPr/>
      </xdr:nvSpPr>
      <xdr:spPr>
        <a:xfrm>
          <a:off x="12954000" y="62674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18</xdr:col>
      <xdr:colOff>257175</xdr:colOff>
      <xdr:row>35</xdr:row>
      <xdr:rowOff>28575</xdr:rowOff>
    </xdr:from>
    <xdr:ext cx="762000" cy="257175"/>
    <xdr:sp macro="">
      <xdr:nvSpPr>
        <xdr:cNvPr id="322" name="テキスト ボックス 321"/>
        <xdr:cNvSpPr txBox="1"/>
      </xdr:nvSpPr>
      <xdr:spPr>
        <a:xfrm>
          <a:off x="12620625" y="6029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8.7</a:t>
          </a:r>
          <a:endParaRPr altLang="en-US" lang="ja-JP" sz="1000" b="1">
            <a:solidFill>
              <a:srgbClr val="000080"/>
            </a:solidFill>
            <a:latin typeface="ＭＳ Ｐゴシック"/>
          </a:endParaRPr>
        </a:p>
      </xdr:txBody>
    </xdr:sp>
    <xdr:clientData/>
  </xdr:oneCellAnchor>
  <xdr:oneCellAnchor>
    <xdr:from>
      <xdr:col>23</xdr:col>
      <xdr:colOff>495300</xdr:colOff>
      <xdr:row>44</xdr:row>
      <xdr:rowOff>9525</xdr:rowOff>
    </xdr:from>
    <xdr:ext cx="762000" cy="257175"/>
    <xdr:sp macro="">
      <xdr:nvSpPr>
        <xdr:cNvPr id="323" name="テキスト ボックス 322"/>
        <xdr:cNvSpPr txBox="1"/>
      </xdr:nvSpPr>
      <xdr:spPr>
        <a:xfrm>
          <a:off x="16287750"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22</xdr:col>
      <xdr:colOff>342900</xdr:colOff>
      <xdr:row>44</xdr:row>
      <xdr:rowOff>9525</xdr:rowOff>
    </xdr:from>
    <xdr:ext cx="762000" cy="257175"/>
    <xdr:sp macro="">
      <xdr:nvSpPr>
        <xdr:cNvPr id="324" name="テキスト ボックス 323"/>
        <xdr:cNvSpPr txBox="1"/>
      </xdr:nvSpPr>
      <xdr:spPr>
        <a:xfrm>
          <a:off x="15449550"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21</xdr:col>
      <xdr:colOff>142875</xdr:colOff>
      <xdr:row>44</xdr:row>
      <xdr:rowOff>9525</xdr:rowOff>
    </xdr:from>
    <xdr:ext cx="762000" cy="257175"/>
    <xdr:sp macro="">
      <xdr:nvSpPr>
        <xdr:cNvPr id="325" name="テキスト ボックス 324"/>
        <xdr:cNvSpPr txBox="1"/>
      </xdr:nvSpPr>
      <xdr:spPr>
        <a:xfrm>
          <a:off x="14563725"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19</xdr:col>
      <xdr:colOff>628650</xdr:colOff>
      <xdr:row>44</xdr:row>
      <xdr:rowOff>9525</xdr:rowOff>
    </xdr:from>
    <xdr:ext cx="762000" cy="257175"/>
    <xdr:sp macro="">
      <xdr:nvSpPr>
        <xdr:cNvPr id="326" name="テキスト ボックス 325"/>
        <xdr:cNvSpPr txBox="1"/>
      </xdr:nvSpPr>
      <xdr:spPr>
        <a:xfrm>
          <a:off x="13677900"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18</xdr:col>
      <xdr:colOff>419100</xdr:colOff>
      <xdr:row>44</xdr:row>
      <xdr:rowOff>9525</xdr:rowOff>
    </xdr:from>
    <xdr:ext cx="762000" cy="257175"/>
    <xdr:sp macro="">
      <xdr:nvSpPr>
        <xdr:cNvPr id="327" name="テキスト ボックス 326"/>
        <xdr:cNvSpPr txBox="1"/>
      </xdr:nvSpPr>
      <xdr:spPr>
        <a:xfrm>
          <a:off x="12782550" y="7553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fLocksText="0">
      <xdr:nvSpPr>
        <xdr:cNvPr id="328" name="円/楕円 327"/>
        <xdr:cNvSpPr/>
      </xdr:nvSpPr>
      <xdr:spPr>
        <a:xfrm>
          <a:off x="16459200" y="627697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24</xdr:col>
      <xdr:colOff>114300</xdr:colOff>
      <xdr:row>35</xdr:row>
      <xdr:rowOff>123825</xdr:rowOff>
    </xdr:from>
    <xdr:ext cx="762000" cy="257175"/>
    <xdr:sp macro="">
      <xdr:nvSpPr>
        <xdr:cNvPr id="329" name="補助費等該当値テキスト"/>
        <xdr:cNvSpPr txBox="1"/>
      </xdr:nvSpPr>
      <xdr:spPr>
        <a:xfrm>
          <a:off x="16592550" y="61245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8.9</a:t>
          </a:r>
          <a:endParaRPr altLang="en-US" lang="ja-JP" sz="1000" b="1">
            <a:solidFill>
              <a:srgbClr val="FF0000"/>
            </a:solidFill>
            <a:latin typeface="ＭＳ Ｐゴシック"/>
          </a:endParaRPr>
        </a:p>
      </xdr:txBody>
    </xdr:sp>
    <xdr:clientData/>
  </xdr:oneCellAnchor>
  <xdr:twoCellAnchor>
    <xdr:from>
      <xdr:col>22</xdr:col>
      <xdr:colOff>514350</xdr:colOff>
      <xdr:row>36</xdr:row>
      <xdr:rowOff>91440</xdr:rowOff>
    </xdr:from>
    <xdr:to>
      <xdr:col>22</xdr:col>
      <xdr:colOff>615950</xdr:colOff>
      <xdr:row>37</xdr:row>
      <xdr:rowOff>21590</xdr:rowOff>
    </xdr:to>
    <xdr:sp macro="" fLocksText="0">
      <xdr:nvSpPr>
        <xdr:cNvPr id="330" name="円/楕円 329"/>
        <xdr:cNvSpPr/>
      </xdr:nvSpPr>
      <xdr:spPr>
        <a:xfrm>
          <a:off x="15621000" y="62674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22</xdr:col>
      <xdr:colOff>180975</xdr:colOff>
      <xdr:row>35</xdr:row>
      <xdr:rowOff>28575</xdr:rowOff>
    </xdr:from>
    <xdr:ext cx="733425" cy="257175"/>
    <xdr:sp macro="">
      <xdr:nvSpPr>
        <xdr:cNvPr id="331" name="テキスト ボックス 330"/>
        <xdr:cNvSpPr txBox="1"/>
      </xdr:nvSpPr>
      <xdr:spPr>
        <a:xfrm>
          <a:off x="15287625" y="602932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8.7</a:t>
          </a:r>
          <a:endParaRPr altLang="en-US" lang="ja-JP" sz="1000" b="1">
            <a:solidFill>
              <a:srgbClr val="FF0000"/>
            </a:solidFill>
            <a:latin typeface="ＭＳ Ｐゴシック"/>
          </a:endParaRPr>
        </a:p>
      </xdr:txBody>
    </xdr:sp>
    <xdr:clientData/>
  </xdr:oneCellAnchor>
  <xdr:twoCellAnchor>
    <xdr:from>
      <xdr:col>21</xdr:col>
      <xdr:colOff>311150</xdr:colOff>
      <xdr:row>36</xdr:row>
      <xdr:rowOff>137160</xdr:rowOff>
    </xdr:from>
    <xdr:to>
      <xdr:col>21</xdr:col>
      <xdr:colOff>412750</xdr:colOff>
      <xdr:row>37</xdr:row>
      <xdr:rowOff>67310</xdr:rowOff>
    </xdr:to>
    <xdr:sp macro="" fLocksText="0">
      <xdr:nvSpPr>
        <xdr:cNvPr id="332" name="円/楕円 331"/>
        <xdr:cNvSpPr/>
      </xdr:nvSpPr>
      <xdr:spPr>
        <a:xfrm>
          <a:off x="14735175" y="6305550"/>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666750</xdr:colOff>
      <xdr:row>37</xdr:row>
      <xdr:rowOff>47625</xdr:rowOff>
    </xdr:from>
    <xdr:ext cx="762000" cy="257175"/>
    <xdr:sp macro="">
      <xdr:nvSpPr>
        <xdr:cNvPr id="333" name="テキスト ボックス 332"/>
        <xdr:cNvSpPr txBox="1"/>
      </xdr:nvSpPr>
      <xdr:spPr>
        <a:xfrm>
          <a:off x="14401800" y="63912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9.3</a:t>
          </a:r>
          <a:endParaRPr altLang="en-US" lang="ja-JP" sz="1000" b="1">
            <a:solidFill>
              <a:srgbClr val="FF0000"/>
            </a:solidFill>
            <a:latin typeface="ＭＳ Ｐゴシック"/>
          </a:endParaRPr>
        </a:p>
      </xdr:txBody>
    </xdr:sp>
    <xdr:clientData/>
  </xdr:oneCellAnchor>
  <xdr:twoCellAnchor>
    <xdr:from>
      <xdr:col>20</xdr:col>
      <xdr:colOff>107950</xdr:colOff>
      <xdr:row>36</xdr:row>
      <xdr:rowOff>121920</xdr:rowOff>
    </xdr:from>
    <xdr:to>
      <xdr:col>20</xdr:col>
      <xdr:colOff>209550</xdr:colOff>
      <xdr:row>37</xdr:row>
      <xdr:rowOff>52070</xdr:rowOff>
    </xdr:to>
    <xdr:sp macro="" fLocksText="0">
      <xdr:nvSpPr>
        <xdr:cNvPr id="334" name="円/楕円 333"/>
        <xdr:cNvSpPr/>
      </xdr:nvSpPr>
      <xdr:spPr>
        <a:xfrm>
          <a:off x="13839825" y="62960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457200</xdr:colOff>
      <xdr:row>37</xdr:row>
      <xdr:rowOff>38100</xdr:rowOff>
    </xdr:from>
    <xdr:ext cx="762000" cy="257175"/>
    <xdr:sp macro="">
      <xdr:nvSpPr>
        <xdr:cNvPr id="335" name="テキスト ボックス 334"/>
        <xdr:cNvSpPr txBox="1"/>
      </xdr:nvSpPr>
      <xdr:spPr>
        <a:xfrm>
          <a:off x="13506450" y="63817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9.1</a:t>
          </a:r>
          <a:endParaRPr altLang="en-US" lang="ja-JP" sz="1000" b="1">
            <a:solidFill>
              <a:srgbClr val="FF0000"/>
            </a:solidFill>
            <a:latin typeface="ＭＳ Ｐゴシック"/>
          </a:endParaRPr>
        </a:p>
      </xdr:txBody>
    </xdr:sp>
    <xdr:clientData/>
  </xdr:oneCellAnchor>
  <xdr:twoCellAnchor>
    <xdr:from>
      <xdr:col>18</xdr:col>
      <xdr:colOff>590550</xdr:colOff>
      <xdr:row>36</xdr:row>
      <xdr:rowOff>152400</xdr:rowOff>
    </xdr:from>
    <xdr:to>
      <xdr:col>19</xdr:col>
      <xdr:colOff>6350</xdr:colOff>
      <xdr:row>37</xdr:row>
      <xdr:rowOff>82550</xdr:rowOff>
    </xdr:to>
    <xdr:sp macro="" fLocksText="0">
      <xdr:nvSpPr>
        <xdr:cNvPr id="336" name="円/楕円 335"/>
        <xdr:cNvSpPr/>
      </xdr:nvSpPr>
      <xdr:spPr>
        <a:xfrm>
          <a:off x="12954000" y="63246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18</xdr:col>
      <xdr:colOff>257175</xdr:colOff>
      <xdr:row>37</xdr:row>
      <xdr:rowOff>66675</xdr:rowOff>
    </xdr:from>
    <xdr:ext cx="762000" cy="257175"/>
    <xdr:sp macro="">
      <xdr:nvSpPr>
        <xdr:cNvPr id="337" name="テキスト ボックス 336"/>
        <xdr:cNvSpPr txBox="1"/>
      </xdr:nvSpPr>
      <xdr:spPr>
        <a:xfrm>
          <a:off x="12620625" y="6410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9.5</a:t>
          </a:r>
          <a:endParaRPr altLang="en-US" lang="ja-JP"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fLocksText="0">
      <xdr:nvSpPr>
        <xdr:cNvPr id="338" name="正方形/長方形 337"/>
        <xdr:cNvSpPr/>
      </xdr:nvSpPr>
      <xdr:spPr>
        <a:xfrm>
          <a:off x="762000" y="11553825"/>
          <a:ext cx="4619625" cy="3238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fLocksText="0">
      <xdr:nvSpPr>
        <xdr:cNvPr id="339" name="正方形/長方形 338"/>
        <xdr:cNvSpPr/>
      </xdr:nvSpPr>
      <xdr:spPr>
        <a:xfrm>
          <a:off x="5400675" y="11620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fLocksText="0">
      <xdr:nvSpPr>
        <xdr:cNvPr id="340" name="正方形/長方形 339"/>
        <xdr:cNvSpPr/>
      </xdr:nvSpPr>
      <xdr:spPr>
        <a:xfrm>
          <a:off x="5400675" y="11811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6/87</a:t>
          </a:r>
          <a:endParaRPr altLang="en-US" lang="ja-JP"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fLocksText="0">
      <xdr:nvSpPr>
        <xdr:cNvPr id="341" name="正方形/長方形 340"/>
        <xdr:cNvSpPr/>
      </xdr:nvSpPr>
      <xdr:spPr>
        <a:xfrm>
          <a:off x="7086600" y="11620500"/>
          <a:ext cx="140017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fLocksText="0">
      <xdr:nvSpPr>
        <xdr:cNvPr id="342" name="正方形/長方形 341"/>
        <xdr:cNvSpPr/>
      </xdr:nvSpPr>
      <xdr:spPr>
        <a:xfrm>
          <a:off x="7086600" y="11811000"/>
          <a:ext cx="1400175"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18.2</a:t>
          </a:r>
          <a:endParaRPr altLang="en-US" lang="ja-JP"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fLocksText="0">
      <xdr:nvSpPr>
        <xdr:cNvPr id="343" name="正方形/長方形 342"/>
        <xdr:cNvSpPr/>
      </xdr:nvSpPr>
      <xdr:spPr>
        <a:xfrm>
          <a:off x="8696325" y="11620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fLocksText="0">
      <xdr:nvSpPr>
        <xdr:cNvPr id="344" name="正方形/長方形 343"/>
        <xdr:cNvSpPr/>
      </xdr:nvSpPr>
      <xdr:spPr>
        <a:xfrm>
          <a:off x="8696325" y="11811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10.7</a:t>
          </a:r>
          <a:endParaRPr altLang="en-US" lang="ja-JP"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fLocksText="0">
      <xdr:nvSpPr>
        <xdr:cNvPr id="345" name="正方形/長方形 344"/>
        <xdr:cNvSpPr/>
      </xdr:nvSpPr>
      <xdr:spPr>
        <a:xfrm>
          <a:off x="762000" y="12125325"/>
          <a:ext cx="4619625" cy="2286000"/>
        </a:xfrm>
        <a:prstGeom prst="rect"/>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fLocksText="0">
      <xdr:nvSpPr>
        <xdr:cNvPr id="346" name="正方形/長方形 345"/>
        <xdr:cNvSpPr/>
      </xdr:nvSpPr>
      <xdr:spPr>
        <a:xfrm>
          <a:off x="5715000" y="12125325"/>
          <a:ext cx="5334000" cy="2286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fLocksText="0">
      <xdr:nvSpPr>
        <xdr:cNvPr id="347" name="正方形/長方形 346"/>
        <xdr:cNvSpPr/>
      </xdr:nvSpPr>
      <xdr:spPr>
        <a:xfrm>
          <a:off x="5781675" y="12125325"/>
          <a:ext cx="3810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fLocksText="0">
      <xdr:nvSpPr>
        <xdr:cNvPr id="348" name="テキスト ボックス 347"/>
        <xdr:cNvSpPr txBox="1"/>
      </xdr:nvSpPr>
      <xdr:spPr>
        <a:xfrm>
          <a:off x="5819775" y="12449175"/>
          <a:ext cx="5076825" cy="1905000"/>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a:solidFill>
                <a:srgbClr val="000000"/>
              </a:solidFill>
              <a:latin typeface="+mn-lt"/>
              <a:ea typeface="+mn-ea"/>
              <a:cs typeface="+mn-cs"/>
            </a:rPr>
            <a:t>　</a:t>
          </a:r>
          <a:r>
            <a:rPr altLang="ja-JP" lang="en-US" sz="1100" b="0" i="0">
              <a:solidFill>
                <a:srgbClr val="000000"/>
              </a:solidFill>
              <a:latin typeface="+mn-lt"/>
              <a:ea typeface="+mn-ea"/>
              <a:cs typeface="+mn-cs"/>
            </a:rPr>
            <a:t>26</a:t>
          </a:r>
          <a:r>
            <a:rPr altLang="ja-JP" lang="ja-JP" sz="1100" b="0" i="0">
              <a:solidFill>
                <a:srgbClr val="000000"/>
              </a:solidFill>
              <a:latin typeface="+mn-lt"/>
              <a:ea typeface="+mn-ea"/>
              <a:cs typeface="+mn-cs"/>
            </a:rPr>
            <a:t>年度は，類似団体平均を</a:t>
          </a:r>
          <a:r>
            <a:rPr altLang="ja-JP" lang="en-US" sz="1100" b="0" i="0">
              <a:solidFill>
                <a:srgbClr val="000000"/>
              </a:solidFill>
              <a:latin typeface="+mn-lt"/>
              <a:ea typeface="+mn-ea"/>
              <a:cs typeface="+mn-cs"/>
            </a:rPr>
            <a:t>6.3</a:t>
          </a:r>
          <a:r>
            <a:rPr altLang="ja-JP" lang="ja-JP" sz="1100" b="0" i="0">
              <a:solidFill>
                <a:srgbClr val="000000"/>
              </a:solidFill>
              <a:latin typeface="+mn-lt"/>
              <a:ea typeface="+mn-ea"/>
              <a:cs typeface="+mn-cs"/>
            </a:rPr>
            <a:t>ポイント下回った。公債費は，前年度と比較して約</a:t>
          </a:r>
          <a:r>
            <a:rPr altLang="ja-JP" lang="en-US" sz="1100" b="0" i="0">
              <a:solidFill>
                <a:srgbClr val="000000"/>
              </a:solidFill>
              <a:latin typeface="+mn-lt"/>
              <a:ea typeface="+mn-ea"/>
              <a:cs typeface="+mn-cs"/>
            </a:rPr>
            <a:t>2</a:t>
          </a:r>
          <a:r>
            <a:rPr altLang="ja-JP" lang="ja-JP" sz="1100" b="0" i="0">
              <a:solidFill>
                <a:srgbClr val="000000"/>
              </a:solidFill>
              <a:latin typeface="+mn-lt"/>
              <a:ea typeface="+mn-ea"/>
              <a:cs typeface="+mn-cs"/>
            </a:rPr>
            <a:t>億</a:t>
          </a:r>
          <a:r>
            <a:rPr altLang="ja-JP" lang="en-US" sz="1100" b="0" i="0">
              <a:solidFill>
                <a:srgbClr val="000000"/>
              </a:solidFill>
              <a:latin typeface="+mn-lt"/>
              <a:ea typeface="+mn-ea"/>
              <a:cs typeface="+mn-cs"/>
            </a:rPr>
            <a:t>1,700</a:t>
          </a:r>
          <a:r>
            <a:rPr altLang="ja-JP" lang="ja-JP" sz="1100" b="0" i="0">
              <a:solidFill>
                <a:srgbClr val="000000"/>
              </a:solidFill>
              <a:latin typeface="+mn-lt"/>
              <a:ea typeface="+mn-ea"/>
              <a:cs typeface="+mn-cs"/>
            </a:rPr>
            <a:t>万円の減，</a:t>
          </a:r>
          <a:r>
            <a:rPr altLang="ja-JP" lang="en-US" sz="1100" b="0" i="0">
              <a:solidFill>
                <a:srgbClr val="000000"/>
              </a:solidFill>
              <a:latin typeface="+mn-lt"/>
              <a:ea typeface="+mn-ea"/>
              <a:cs typeface="+mn-cs"/>
            </a:rPr>
            <a:t>1.5</a:t>
          </a:r>
          <a:r>
            <a:rPr altLang="ja-JP" lang="ja-JP" sz="1100" b="0" i="0">
              <a:solidFill>
                <a:srgbClr val="000000"/>
              </a:solidFill>
              <a:latin typeface="+mn-lt"/>
              <a:ea typeface="+mn-ea"/>
              <a:cs typeface="+mn-cs"/>
            </a:rPr>
            <a:t>ポイント改善した。</a:t>
          </a:r>
          <a:r>
            <a:rPr altLang="en-US" lang="ja-JP" sz="1100" b="0" i="0">
              <a:solidFill>
                <a:srgbClr val="000000"/>
              </a:solidFill>
              <a:latin typeface="+mn-lt"/>
              <a:ea typeface="+mn-ea"/>
              <a:cs typeface="+mn-cs"/>
            </a:rPr>
            <a:t>平成</a:t>
          </a:r>
          <a:r>
            <a:rPr altLang="ja-JP" lang="en-US" sz="1100" b="0" i="0">
              <a:solidFill>
                <a:srgbClr val="000000"/>
              </a:solidFill>
              <a:latin typeface="+mn-lt"/>
              <a:ea typeface="+mn-ea"/>
              <a:cs typeface="+mn-cs"/>
            </a:rPr>
            <a:t>26</a:t>
          </a:r>
          <a:r>
            <a:rPr altLang="en-US" lang="ja-JP" sz="1100" b="0" i="0">
              <a:solidFill>
                <a:srgbClr val="000000"/>
              </a:solidFill>
              <a:latin typeface="+mn-lt"/>
              <a:ea typeface="+mn-ea"/>
              <a:cs typeface="+mn-cs"/>
            </a:rPr>
            <a:t>年度は臨時財政対策債の借入れを行っているが，</a:t>
          </a:r>
          <a:r>
            <a:rPr altLang="ja-JP" lang="ja-JP" sz="1100" b="0" i="0">
              <a:solidFill>
                <a:srgbClr val="000000"/>
              </a:solidFill>
              <a:latin typeface="+mn-lt"/>
              <a:ea typeface="+mn-ea"/>
              <a:cs typeface="+mn-cs"/>
            </a:rPr>
            <a:t>平成</a:t>
          </a:r>
          <a:r>
            <a:rPr altLang="ja-JP" lang="en-US" sz="1100" b="0" i="0">
              <a:solidFill>
                <a:srgbClr val="000000"/>
              </a:solidFill>
              <a:latin typeface="+mn-lt"/>
              <a:ea typeface="+mn-ea"/>
              <a:cs typeface="+mn-cs"/>
            </a:rPr>
            <a:t>19</a:t>
          </a:r>
          <a:r>
            <a:rPr altLang="ja-JP" lang="ja-JP" sz="1100" b="0" i="0">
              <a:solidFill>
                <a:srgbClr val="000000"/>
              </a:solidFill>
              <a:latin typeface="+mn-lt"/>
              <a:ea typeface="+mn-ea"/>
              <a:cs typeface="+mn-cs"/>
            </a:rPr>
            <a:t>年度から平成</a:t>
          </a:r>
          <a:r>
            <a:rPr altLang="ja-JP" lang="en-US" sz="1100" b="0" i="0">
              <a:solidFill>
                <a:srgbClr val="000000"/>
              </a:solidFill>
              <a:latin typeface="+mn-lt"/>
              <a:ea typeface="+mn-ea"/>
              <a:cs typeface="+mn-cs"/>
            </a:rPr>
            <a:t>25</a:t>
          </a:r>
          <a:r>
            <a:rPr altLang="ja-JP" lang="ja-JP" sz="1100" b="0" i="0">
              <a:solidFill>
                <a:srgbClr val="000000"/>
              </a:solidFill>
              <a:latin typeface="+mn-lt"/>
              <a:ea typeface="+mn-ea"/>
              <a:cs typeface="+mn-cs"/>
            </a:rPr>
            <a:t>年度までは借入</a:t>
          </a:r>
          <a:r>
            <a:rPr altLang="en-US" lang="ja-JP" sz="1100" b="0" i="0">
              <a:solidFill>
                <a:srgbClr val="000000"/>
              </a:solidFill>
              <a:latin typeface="+mn-lt"/>
              <a:ea typeface="+mn-ea"/>
              <a:cs typeface="+mn-cs"/>
            </a:rPr>
            <a:t>れ</a:t>
          </a:r>
          <a:r>
            <a:rPr altLang="ja-JP" lang="ja-JP" sz="1100" b="0" i="0">
              <a:solidFill>
                <a:srgbClr val="000000"/>
              </a:solidFill>
              <a:latin typeface="+mn-lt"/>
              <a:ea typeface="+mn-ea"/>
              <a:cs typeface="+mn-cs"/>
            </a:rPr>
            <a:t>を行っておらず，公債費の抑制に努めてきた。今後も引き続き，地方債の借入については慎重に検討し，地方債償還金の減少に取り組む。</a:t>
          </a:r>
          <a:endParaRPr altLang="ja-JP" lang="ja-JP" sz="1400">
            <a:solidFill>
              <a:srgbClr val="000000"/>
            </a:solidFill>
          </a:endParaRPr>
        </a:p>
      </xdr:txBody>
    </xdr:sp>
    <xdr:clientData/>
  </xdr:twoCellAnchor>
  <xdr:oneCellAnchor>
    <xdr:from>
      <xdr:col>1</xdr:col>
      <xdr:colOff>28575</xdr:colOff>
      <xdr:row>69</xdr:row>
      <xdr:rowOff>104775</xdr:rowOff>
    </xdr:from>
    <xdr:ext cx="295275" cy="228600"/>
    <xdr:sp macro="">
      <xdr:nvSpPr>
        <xdr:cNvPr id="349" name="テキスト ボックス 348"/>
        <xdr:cNvSpPr txBox="1"/>
      </xdr:nvSpPr>
      <xdr:spPr>
        <a:xfrm>
          <a:off x="723900" y="1193482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1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83</xdr:row>
      <xdr:rowOff>38100</xdr:rowOff>
    </xdr:from>
    <xdr:ext cx="504825" cy="257175"/>
    <xdr:sp macro="">
      <xdr:nvSpPr>
        <xdr:cNvPr id="351" name="テキスト ボックス 350"/>
        <xdr:cNvSpPr txBox="1"/>
      </xdr:nvSpPr>
      <xdr:spPr>
        <a:xfrm>
          <a:off x="247650" y="14268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40.0</a:t>
          </a:r>
          <a:endParaRPr altLang="en-US" lang="ja-JP"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41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80</xdr:row>
      <xdr:rowOff>95250</xdr:rowOff>
    </xdr:from>
    <xdr:ext cx="504825" cy="257175"/>
    <xdr:sp macro="">
      <xdr:nvSpPr>
        <xdr:cNvPr id="353" name="テキスト ボックス 352"/>
        <xdr:cNvSpPr txBox="1"/>
      </xdr:nvSpPr>
      <xdr:spPr>
        <a:xfrm>
          <a:off x="247650" y="138112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30.0</a:t>
          </a:r>
          <a:endParaRPr altLang="en-US" lang="ja-JP"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4969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77</xdr:row>
      <xdr:rowOff>152400</xdr:rowOff>
    </xdr:from>
    <xdr:ext cx="504825" cy="257175"/>
    <xdr:sp macro="">
      <xdr:nvSpPr>
        <xdr:cNvPr id="355" name="テキスト ボックス 354"/>
        <xdr:cNvSpPr txBox="1"/>
      </xdr:nvSpPr>
      <xdr:spPr>
        <a:xfrm>
          <a:off x="247650" y="133540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20.0</a:t>
          </a:r>
          <a:endParaRPr altLang="en-US" lang="ja-JP"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397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75</xdr:row>
      <xdr:rowOff>38100</xdr:rowOff>
    </xdr:from>
    <xdr:ext cx="504825" cy="257175"/>
    <xdr:sp macro="">
      <xdr:nvSpPr>
        <xdr:cNvPr id="357" name="テキスト ボックス 356"/>
        <xdr:cNvSpPr txBox="1"/>
      </xdr:nvSpPr>
      <xdr:spPr>
        <a:xfrm>
          <a:off x="247650" y="128968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a:t>
          </a:r>
          <a:endParaRPr altLang="en-US" lang="ja-JP"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25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247650</xdr:colOff>
      <xdr:row>72</xdr:row>
      <xdr:rowOff>95250</xdr:rowOff>
    </xdr:from>
    <xdr:ext cx="504825" cy="257175"/>
    <xdr:sp macro="">
      <xdr:nvSpPr>
        <xdr:cNvPr id="359" name="テキスト ボックス 358"/>
        <xdr:cNvSpPr txBox="1"/>
      </xdr:nvSpPr>
      <xdr:spPr>
        <a:xfrm>
          <a:off x="247650" y="124396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0.0</a:t>
          </a:r>
          <a:endParaRPr altLang="en-US" lang="ja-JP"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5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fLocksText="0">
      <xdr:nvSpPr>
        <xdr:cNvPr id="361" name="公債費グラフ枠"/>
        <xdr:cNvSpPr/>
      </xdr:nvSpPr>
      <xdr:spPr>
        <a:xfrm>
          <a:off x="762000" y="12125325"/>
          <a:ext cx="4619625" cy="2286000"/>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7</xdr:col>
      <xdr:colOff>15875</xdr:colOff>
      <xdr:row>75</xdr:row>
      <xdr:rowOff>1270</xdr:rowOff>
    </xdr:from>
    <xdr:to>
      <xdr:col>7</xdr:col>
      <xdr:colOff>15875</xdr:colOff>
      <xdr:row>81</xdr:row>
      <xdr:rowOff>46989</xdr:rowOff>
    </xdr:to>
    <xdr:cxnSp macro="">
      <xdr:nvCxnSpPr>
        <xdr:cNvPr id="362" name="直線コネクタ 361"/>
        <xdr:cNvCxnSpPr/>
      </xdr:nvCxnSpPr>
      <xdr:spPr>
        <a:xfrm flipV="1">
          <a:off x="4829175" y="12858750"/>
          <a:ext cx="0" cy="1076325"/>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19050</xdr:rowOff>
    </xdr:from>
    <xdr:ext cx="762000" cy="257175"/>
    <xdr:sp macro="">
      <xdr:nvSpPr>
        <xdr:cNvPr id="363" name="公債費最小値テキスト"/>
        <xdr:cNvSpPr txBox="1"/>
      </xdr:nvSpPr>
      <xdr:spPr>
        <a:xfrm>
          <a:off x="4914900" y="13906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29.5</a:t>
          </a:r>
          <a:endParaRPr altLang="en-US" lang="ja-JP" sz="1000" b="1">
            <a:latin typeface="ＭＳ Ｐゴシック"/>
          </a:endParaRPr>
        </a:p>
      </xdr:txBody>
    </xdr:sp>
    <xdr:clientData/>
  </xdr:oneCellAnchor>
  <xdr:twoCellAnchor>
    <xdr:from>
      <xdr:col>6</xdr:col>
      <xdr:colOff>612775</xdr:colOff>
      <xdr:row>81</xdr:row>
      <xdr:rowOff>46989</xdr:rowOff>
    </xdr:from>
    <xdr:to>
      <xdr:col>7</xdr:col>
      <xdr:colOff>104775</xdr:colOff>
      <xdr:row>81</xdr:row>
      <xdr:rowOff>46989</xdr:rowOff>
    </xdr:to>
    <xdr:cxnSp macro="">
      <xdr:nvCxnSpPr>
        <xdr:cNvPr id="364" name="直線コネクタ 363"/>
        <xdr:cNvCxnSpPr/>
      </xdr:nvCxnSpPr>
      <xdr:spPr>
        <a:xfrm>
          <a:off x="4733925" y="139350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85725</xdr:rowOff>
    </xdr:from>
    <xdr:ext cx="762000" cy="257175"/>
    <xdr:sp macro="">
      <xdr:nvSpPr>
        <xdr:cNvPr id="365" name="公債費最大値テキスト"/>
        <xdr:cNvSpPr txBox="1"/>
      </xdr:nvSpPr>
      <xdr:spPr>
        <a:xfrm>
          <a:off x="4914900" y="126015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6.0</a:t>
          </a:r>
          <a:endParaRPr altLang="en-US" lang="ja-JP" sz="1000" b="1">
            <a:latin typeface="ＭＳ Ｐゴシック"/>
          </a:endParaRPr>
        </a:p>
      </xdr:txBody>
    </xdr:sp>
    <xdr:clientData/>
  </xdr:oneCellAnchor>
  <xdr:twoCellAnchor>
    <xdr:from>
      <xdr:col>6</xdr:col>
      <xdr:colOff>612775</xdr:colOff>
      <xdr:row>75</xdr:row>
      <xdr:rowOff>1270</xdr:rowOff>
    </xdr:from>
    <xdr:to>
      <xdr:col>7</xdr:col>
      <xdr:colOff>104775</xdr:colOff>
      <xdr:row>75</xdr:row>
      <xdr:rowOff>1270</xdr:rowOff>
    </xdr:to>
    <xdr:cxnSp macro="">
      <xdr:nvCxnSpPr>
        <xdr:cNvPr id="366" name="直線コネクタ 365"/>
        <xdr:cNvCxnSpPr/>
      </xdr:nvCxnSpPr>
      <xdr:spPr>
        <a:xfrm>
          <a:off x="4733925" y="12858750"/>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26415</xdr:rowOff>
    </xdr:from>
    <xdr:to>
      <xdr:col>7</xdr:col>
      <xdr:colOff>15875</xdr:colOff>
      <xdr:row>76</xdr:row>
      <xdr:rowOff>94996</xdr:rowOff>
    </xdr:to>
    <xdr:cxnSp macro="">
      <xdr:nvCxnSpPr>
        <xdr:cNvPr id="367" name="直線コネクタ 366"/>
        <xdr:cNvCxnSpPr/>
      </xdr:nvCxnSpPr>
      <xdr:spPr>
        <a:xfrm flipV="1">
          <a:off x="3990975" y="13058775"/>
          <a:ext cx="838200"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66675</xdr:rowOff>
    </xdr:from>
    <xdr:ext cx="762000" cy="257175"/>
    <xdr:sp macro="">
      <xdr:nvSpPr>
        <xdr:cNvPr id="368" name="公債費平均値テキスト"/>
        <xdr:cNvSpPr txBox="1"/>
      </xdr:nvSpPr>
      <xdr:spPr>
        <a:xfrm>
          <a:off x="4914900" y="1326832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16.6</a:t>
          </a:r>
          <a:endParaRPr altLang="en-US" lang="ja-JP" sz="1000" b="1">
            <a:solidFill>
              <a:srgbClr val="000080"/>
            </a:solidFill>
            <a:latin typeface="ＭＳ Ｐゴシック"/>
          </a:endParaRPr>
        </a:p>
      </xdr:txBody>
    </xdr:sp>
    <xdr:clientData/>
  </xdr:oneCellAnchor>
  <xdr:twoCellAnchor>
    <xdr:from>
      <xdr:col>6</xdr:col>
      <xdr:colOff>650875</xdr:colOff>
      <xdr:row>77</xdr:row>
      <xdr:rowOff>92202</xdr:rowOff>
    </xdr:from>
    <xdr:to>
      <xdr:col>7</xdr:col>
      <xdr:colOff>66675</xdr:colOff>
      <xdr:row>78</xdr:row>
      <xdr:rowOff>22352</xdr:rowOff>
    </xdr:to>
    <xdr:sp macro="" fLocksText="0">
      <xdr:nvSpPr>
        <xdr:cNvPr id="369" name="フローチャート : 判断 368"/>
        <xdr:cNvSpPr/>
      </xdr:nvSpPr>
      <xdr:spPr>
        <a:xfrm>
          <a:off x="4772025" y="1329690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4</xdr:col>
      <xdr:colOff>346075</xdr:colOff>
      <xdr:row>76</xdr:row>
      <xdr:rowOff>94996</xdr:rowOff>
    </xdr:from>
    <xdr:to>
      <xdr:col>5</xdr:col>
      <xdr:colOff>549275</xdr:colOff>
      <xdr:row>76</xdr:row>
      <xdr:rowOff>163576</xdr:rowOff>
    </xdr:to>
    <xdr:cxnSp macro="">
      <xdr:nvCxnSpPr>
        <xdr:cNvPr id="370" name="直線コネクタ 369"/>
        <xdr:cNvCxnSpPr/>
      </xdr:nvCxnSpPr>
      <xdr:spPr>
        <a:xfrm flipV="1">
          <a:off x="3095625" y="13125450"/>
          <a:ext cx="895350"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105918</xdr:rowOff>
    </xdr:from>
    <xdr:to>
      <xdr:col>5</xdr:col>
      <xdr:colOff>600075</xdr:colOff>
      <xdr:row>78</xdr:row>
      <xdr:rowOff>36068</xdr:rowOff>
    </xdr:to>
    <xdr:sp macro="" fLocksText="0">
      <xdr:nvSpPr>
        <xdr:cNvPr id="371" name="フローチャート : 判断 370"/>
        <xdr:cNvSpPr/>
      </xdr:nvSpPr>
      <xdr:spPr>
        <a:xfrm>
          <a:off x="3933825" y="133064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161925</xdr:colOff>
      <xdr:row>78</xdr:row>
      <xdr:rowOff>19050</xdr:rowOff>
    </xdr:from>
    <xdr:ext cx="733425" cy="257175"/>
    <xdr:sp macro="">
      <xdr:nvSpPr>
        <xdr:cNvPr id="372" name="テキスト ボックス 371"/>
        <xdr:cNvSpPr txBox="1"/>
      </xdr:nvSpPr>
      <xdr:spPr>
        <a:xfrm>
          <a:off x="3600450" y="1339215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16.9</a:t>
          </a:r>
          <a:endParaRPr altLang="en-US" lang="ja-JP" sz="1000" b="1">
            <a:solidFill>
              <a:srgbClr val="000080"/>
            </a:solidFill>
            <a:latin typeface="ＭＳ Ｐゴシック"/>
          </a:endParaRPr>
        </a:p>
      </xdr:txBody>
    </xdr:sp>
    <xdr:clientData/>
  </xdr:oneCellAnchor>
  <xdr:twoCellAnchor>
    <xdr:from>
      <xdr:col>3</xdr:col>
      <xdr:colOff>142875</xdr:colOff>
      <xdr:row>76</xdr:row>
      <xdr:rowOff>163576</xdr:rowOff>
    </xdr:from>
    <xdr:to>
      <xdr:col>4</xdr:col>
      <xdr:colOff>346075</xdr:colOff>
      <xdr:row>77</xdr:row>
      <xdr:rowOff>51563</xdr:rowOff>
    </xdr:to>
    <xdr:cxnSp macro="">
      <xdr:nvCxnSpPr>
        <xdr:cNvPr id="373" name="直線コネクタ 372"/>
        <xdr:cNvCxnSpPr/>
      </xdr:nvCxnSpPr>
      <xdr:spPr>
        <a:xfrm flipV="1">
          <a:off x="2209800" y="13192125"/>
          <a:ext cx="885825" cy="571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110489</xdr:rowOff>
    </xdr:from>
    <xdr:to>
      <xdr:col>4</xdr:col>
      <xdr:colOff>396875</xdr:colOff>
      <xdr:row>78</xdr:row>
      <xdr:rowOff>40639</xdr:rowOff>
    </xdr:to>
    <xdr:sp macro="" fLocksText="0">
      <xdr:nvSpPr>
        <xdr:cNvPr id="374" name="フローチャート : 判断 373"/>
        <xdr:cNvSpPr/>
      </xdr:nvSpPr>
      <xdr:spPr>
        <a:xfrm>
          <a:off x="3048000" y="133159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3</xdr:col>
      <xdr:colOff>647700</xdr:colOff>
      <xdr:row>78</xdr:row>
      <xdr:rowOff>28575</xdr:rowOff>
    </xdr:from>
    <xdr:ext cx="762000" cy="257175"/>
    <xdr:sp macro="">
      <xdr:nvSpPr>
        <xdr:cNvPr id="375" name="テキスト ボックス 374"/>
        <xdr:cNvSpPr txBox="1"/>
      </xdr:nvSpPr>
      <xdr:spPr>
        <a:xfrm>
          <a:off x="2714625" y="134016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17.0</a:t>
          </a:r>
          <a:endParaRPr altLang="en-US" lang="ja-JP" sz="1000" b="1">
            <a:solidFill>
              <a:srgbClr val="000080"/>
            </a:solidFill>
            <a:latin typeface="ＭＳ Ｐゴシック"/>
          </a:endParaRPr>
        </a:p>
      </xdr:txBody>
    </xdr:sp>
    <xdr:clientData/>
  </xdr:oneCellAnchor>
  <xdr:twoCellAnchor>
    <xdr:from>
      <xdr:col>1</xdr:col>
      <xdr:colOff>625475</xdr:colOff>
      <xdr:row>77</xdr:row>
      <xdr:rowOff>51563</xdr:rowOff>
    </xdr:from>
    <xdr:to>
      <xdr:col>3</xdr:col>
      <xdr:colOff>142875</xdr:colOff>
      <xdr:row>77</xdr:row>
      <xdr:rowOff>83565</xdr:rowOff>
    </xdr:to>
    <xdr:cxnSp macro="">
      <xdr:nvCxnSpPr>
        <xdr:cNvPr id="376" name="直線コネクタ 375"/>
        <xdr:cNvCxnSpPr/>
      </xdr:nvCxnSpPr>
      <xdr:spPr>
        <a:xfrm flipV="1">
          <a:off x="1323975" y="13249275"/>
          <a:ext cx="885825" cy="3810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fLocksText="0">
      <xdr:nvSpPr>
        <xdr:cNvPr id="377" name="フローチャート : 判断 376"/>
        <xdr:cNvSpPr/>
      </xdr:nvSpPr>
      <xdr:spPr>
        <a:xfrm>
          <a:off x="2162175" y="13325475"/>
          <a:ext cx="95250"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447675</xdr:colOff>
      <xdr:row>78</xdr:row>
      <xdr:rowOff>38100</xdr:rowOff>
    </xdr:from>
    <xdr:ext cx="762000" cy="257175"/>
    <xdr:sp macro="">
      <xdr:nvSpPr>
        <xdr:cNvPr id="378" name="テキスト ボックス 377"/>
        <xdr:cNvSpPr txBox="1"/>
      </xdr:nvSpPr>
      <xdr:spPr>
        <a:xfrm>
          <a:off x="1828800" y="134112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17.2</a:t>
          </a:r>
          <a:endParaRPr altLang="en-US" lang="ja-JP" sz="1000" b="1">
            <a:solidFill>
              <a:srgbClr val="000080"/>
            </a:solidFill>
            <a:latin typeface="ＭＳ Ｐゴシック"/>
          </a:endParaRPr>
        </a:p>
      </xdr:txBody>
    </xdr:sp>
    <xdr:clientData/>
  </xdr:oneCellAnchor>
  <xdr:twoCellAnchor>
    <xdr:from>
      <xdr:col>1</xdr:col>
      <xdr:colOff>574675</xdr:colOff>
      <xdr:row>77</xdr:row>
      <xdr:rowOff>28194</xdr:rowOff>
    </xdr:from>
    <xdr:to>
      <xdr:col>1</xdr:col>
      <xdr:colOff>676275</xdr:colOff>
      <xdr:row>77</xdr:row>
      <xdr:rowOff>129794</xdr:rowOff>
    </xdr:to>
    <xdr:sp macro="" fLocksText="0">
      <xdr:nvSpPr>
        <xdr:cNvPr id="379" name="フローチャート : 判断 378"/>
        <xdr:cNvSpPr/>
      </xdr:nvSpPr>
      <xdr:spPr>
        <a:xfrm>
          <a:off x="1266825" y="132302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238125</xdr:colOff>
      <xdr:row>75</xdr:row>
      <xdr:rowOff>142875</xdr:rowOff>
    </xdr:from>
    <xdr:ext cx="762000" cy="257175"/>
    <xdr:sp macro="">
      <xdr:nvSpPr>
        <xdr:cNvPr id="380" name="テキスト ボックス 379"/>
        <xdr:cNvSpPr txBox="1"/>
      </xdr:nvSpPr>
      <xdr:spPr>
        <a:xfrm>
          <a:off x="933450" y="13001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15.2</a:t>
          </a:r>
          <a:endParaRPr altLang="en-US" lang="ja-JP" sz="1000" b="1">
            <a:solidFill>
              <a:srgbClr val="000080"/>
            </a:solidFill>
            <a:latin typeface="ＭＳ Ｐゴシック"/>
          </a:endParaRPr>
        </a:p>
      </xdr:txBody>
    </xdr:sp>
    <xdr:clientData/>
  </xdr:oneCellAnchor>
  <xdr:oneCellAnchor>
    <xdr:from>
      <xdr:col>6</xdr:col>
      <xdr:colOff>485775</xdr:colOff>
      <xdr:row>84</xdr:row>
      <xdr:rowOff>9525</xdr:rowOff>
    </xdr:from>
    <xdr:ext cx="762000" cy="257175"/>
    <xdr:sp macro="">
      <xdr:nvSpPr>
        <xdr:cNvPr id="381" name="テキスト ボックス 380"/>
        <xdr:cNvSpPr txBox="1"/>
      </xdr:nvSpPr>
      <xdr:spPr>
        <a:xfrm>
          <a:off x="4610100"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5</xdr:col>
      <xdr:colOff>333375</xdr:colOff>
      <xdr:row>84</xdr:row>
      <xdr:rowOff>9525</xdr:rowOff>
    </xdr:from>
    <xdr:ext cx="762000" cy="257175"/>
    <xdr:sp macro="">
      <xdr:nvSpPr>
        <xdr:cNvPr id="382" name="テキスト ボックス 381"/>
        <xdr:cNvSpPr txBox="1"/>
      </xdr:nvSpPr>
      <xdr:spPr>
        <a:xfrm>
          <a:off x="3771900"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4</xdr:col>
      <xdr:colOff>123825</xdr:colOff>
      <xdr:row>84</xdr:row>
      <xdr:rowOff>9525</xdr:rowOff>
    </xdr:from>
    <xdr:ext cx="762000" cy="257175"/>
    <xdr:sp macro="">
      <xdr:nvSpPr>
        <xdr:cNvPr id="383" name="テキスト ボックス 382"/>
        <xdr:cNvSpPr txBox="1"/>
      </xdr:nvSpPr>
      <xdr:spPr>
        <a:xfrm>
          <a:off x="2876550"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2</xdr:col>
      <xdr:colOff>609600</xdr:colOff>
      <xdr:row>84</xdr:row>
      <xdr:rowOff>9525</xdr:rowOff>
    </xdr:from>
    <xdr:ext cx="762000" cy="257175"/>
    <xdr:sp macro="">
      <xdr:nvSpPr>
        <xdr:cNvPr id="384" name="テキスト ボックス 383"/>
        <xdr:cNvSpPr txBox="1"/>
      </xdr:nvSpPr>
      <xdr:spPr>
        <a:xfrm>
          <a:off x="1990725"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xdr:col>
      <xdr:colOff>409575</xdr:colOff>
      <xdr:row>84</xdr:row>
      <xdr:rowOff>9525</xdr:rowOff>
    </xdr:from>
    <xdr:ext cx="762000" cy="257175"/>
    <xdr:sp macro="">
      <xdr:nvSpPr>
        <xdr:cNvPr id="385" name="テキスト ボックス 384"/>
        <xdr:cNvSpPr txBox="1"/>
      </xdr:nvSpPr>
      <xdr:spPr>
        <a:xfrm>
          <a:off x="1104900"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6</xdr:col>
      <xdr:colOff>650875</xdr:colOff>
      <xdr:row>75</xdr:row>
      <xdr:rowOff>147065</xdr:rowOff>
    </xdr:from>
    <xdr:to>
      <xdr:col>7</xdr:col>
      <xdr:colOff>66675</xdr:colOff>
      <xdr:row>76</xdr:row>
      <xdr:rowOff>77215</xdr:rowOff>
    </xdr:to>
    <xdr:sp macro="" fLocksText="0">
      <xdr:nvSpPr>
        <xdr:cNvPr id="386" name="円/楕円 385"/>
        <xdr:cNvSpPr/>
      </xdr:nvSpPr>
      <xdr:spPr>
        <a:xfrm>
          <a:off x="4772025" y="130016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7</xdr:col>
      <xdr:colOff>104775</xdr:colOff>
      <xdr:row>74</xdr:row>
      <xdr:rowOff>161925</xdr:rowOff>
    </xdr:from>
    <xdr:ext cx="762000" cy="257175"/>
    <xdr:sp macro="">
      <xdr:nvSpPr>
        <xdr:cNvPr id="387" name="公債費該当値テキスト"/>
        <xdr:cNvSpPr txBox="1"/>
      </xdr:nvSpPr>
      <xdr:spPr>
        <a:xfrm>
          <a:off x="4914900" y="128492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10.3</a:t>
          </a:r>
          <a:endParaRPr altLang="en-US" lang="ja-JP" sz="1000" b="1">
            <a:solidFill>
              <a:srgbClr val="FF0000"/>
            </a:solidFill>
            <a:latin typeface="ＭＳ Ｐゴシック"/>
          </a:endParaRPr>
        </a:p>
      </xdr:txBody>
    </xdr:sp>
    <xdr:clientData/>
  </xdr:oneCellAnchor>
  <xdr:twoCellAnchor>
    <xdr:from>
      <xdr:col>5</xdr:col>
      <xdr:colOff>498475</xdr:colOff>
      <xdr:row>76</xdr:row>
      <xdr:rowOff>44196</xdr:rowOff>
    </xdr:from>
    <xdr:to>
      <xdr:col>5</xdr:col>
      <xdr:colOff>600075</xdr:colOff>
      <xdr:row>76</xdr:row>
      <xdr:rowOff>145796</xdr:rowOff>
    </xdr:to>
    <xdr:sp macro="" fLocksText="0">
      <xdr:nvSpPr>
        <xdr:cNvPr id="388" name="円/楕円 387"/>
        <xdr:cNvSpPr/>
      </xdr:nvSpPr>
      <xdr:spPr>
        <a:xfrm>
          <a:off x="3933825" y="1307782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5</xdr:col>
      <xdr:colOff>161925</xdr:colOff>
      <xdr:row>74</xdr:row>
      <xdr:rowOff>152400</xdr:rowOff>
    </xdr:from>
    <xdr:ext cx="733425" cy="257175"/>
    <xdr:sp macro="">
      <xdr:nvSpPr>
        <xdr:cNvPr id="389" name="テキスト ボックス 388"/>
        <xdr:cNvSpPr txBox="1"/>
      </xdr:nvSpPr>
      <xdr:spPr>
        <a:xfrm>
          <a:off x="3600450" y="128397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11.8</a:t>
          </a:r>
          <a:endParaRPr altLang="en-US" lang="ja-JP" sz="1000" b="1">
            <a:solidFill>
              <a:srgbClr val="FF0000"/>
            </a:solidFill>
            <a:latin typeface="ＭＳ Ｐゴシック"/>
          </a:endParaRPr>
        </a:p>
      </xdr:txBody>
    </xdr:sp>
    <xdr:clientData/>
  </xdr:oneCellAnchor>
  <xdr:twoCellAnchor>
    <xdr:from>
      <xdr:col>4</xdr:col>
      <xdr:colOff>295275</xdr:colOff>
      <xdr:row>76</xdr:row>
      <xdr:rowOff>112776</xdr:rowOff>
    </xdr:from>
    <xdr:to>
      <xdr:col>4</xdr:col>
      <xdr:colOff>396875</xdr:colOff>
      <xdr:row>77</xdr:row>
      <xdr:rowOff>42926</xdr:rowOff>
    </xdr:to>
    <xdr:sp macro="" fLocksText="0">
      <xdr:nvSpPr>
        <xdr:cNvPr id="390" name="円/楕円 389"/>
        <xdr:cNvSpPr/>
      </xdr:nvSpPr>
      <xdr:spPr>
        <a:xfrm>
          <a:off x="3048000" y="131445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3</xdr:col>
      <xdr:colOff>647700</xdr:colOff>
      <xdr:row>75</xdr:row>
      <xdr:rowOff>57150</xdr:rowOff>
    </xdr:from>
    <xdr:ext cx="762000" cy="257175"/>
    <xdr:sp macro="">
      <xdr:nvSpPr>
        <xdr:cNvPr id="391" name="テキスト ボックス 390"/>
        <xdr:cNvSpPr txBox="1"/>
      </xdr:nvSpPr>
      <xdr:spPr>
        <a:xfrm>
          <a:off x="2714625" y="12915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13.3</a:t>
          </a:r>
          <a:endParaRPr altLang="en-US" lang="ja-JP" sz="1000" b="1">
            <a:solidFill>
              <a:srgbClr val="FF0000"/>
            </a:solidFill>
            <a:latin typeface="ＭＳ Ｐゴシック"/>
          </a:endParaRPr>
        </a:p>
      </xdr:txBody>
    </xdr:sp>
    <xdr:clientData/>
  </xdr:oneCellAnchor>
  <xdr:twoCellAnchor>
    <xdr:from>
      <xdr:col>3</xdr:col>
      <xdr:colOff>92075</xdr:colOff>
      <xdr:row>77</xdr:row>
      <xdr:rowOff>763</xdr:rowOff>
    </xdr:from>
    <xdr:to>
      <xdr:col>3</xdr:col>
      <xdr:colOff>193675</xdr:colOff>
      <xdr:row>77</xdr:row>
      <xdr:rowOff>102363</xdr:rowOff>
    </xdr:to>
    <xdr:sp macro="" fLocksText="0">
      <xdr:nvSpPr>
        <xdr:cNvPr id="392" name="円/楕円 391"/>
        <xdr:cNvSpPr/>
      </xdr:nvSpPr>
      <xdr:spPr>
        <a:xfrm>
          <a:off x="2162175" y="13201650"/>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xdr:col>
      <xdr:colOff>447675</xdr:colOff>
      <xdr:row>75</xdr:row>
      <xdr:rowOff>114300</xdr:rowOff>
    </xdr:from>
    <xdr:ext cx="762000" cy="257175"/>
    <xdr:sp macro="">
      <xdr:nvSpPr>
        <xdr:cNvPr id="393" name="テキスト ボックス 392"/>
        <xdr:cNvSpPr txBox="1"/>
      </xdr:nvSpPr>
      <xdr:spPr>
        <a:xfrm>
          <a:off x="1828800" y="129730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14.6</a:t>
          </a:r>
          <a:endParaRPr altLang="en-US" lang="ja-JP" sz="1000" b="1">
            <a:solidFill>
              <a:srgbClr val="FF0000"/>
            </a:solidFill>
            <a:latin typeface="ＭＳ Ｐゴシック"/>
          </a:endParaRPr>
        </a:p>
      </xdr:txBody>
    </xdr:sp>
    <xdr:clientData/>
  </xdr:oneCellAnchor>
  <xdr:twoCellAnchor>
    <xdr:from>
      <xdr:col>1</xdr:col>
      <xdr:colOff>574675</xdr:colOff>
      <xdr:row>77</xdr:row>
      <xdr:rowOff>32765</xdr:rowOff>
    </xdr:from>
    <xdr:to>
      <xdr:col>1</xdr:col>
      <xdr:colOff>676275</xdr:colOff>
      <xdr:row>77</xdr:row>
      <xdr:rowOff>134365</xdr:rowOff>
    </xdr:to>
    <xdr:sp macro="" fLocksText="0">
      <xdr:nvSpPr>
        <xdr:cNvPr id="394" name="円/楕円 393"/>
        <xdr:cNvSpPr/>
      </xdr:nvSpPr>
      <xdr:spPr>
        <a:xfrm>
          <a:off x="1266825" y="13230225"/>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xdr:col>
      <xdr:colOff>238125</xdr:colOff>
      <xdr:row>77</xdr:row>
      <xdr:rowOff>123825</xdr:rowOff>
    </xdr:from>
    <xdr:ext cx="762000" cy="257175"/>
    <xdr:sp macro="">
      <xdr:nvSpPr>
        <xdr:cNvPr id="395" name="テキスト ボックス 394"/>
        <xdr:cNvSpPr txBox="1"/>
      </xdr:nvSpPr>
      <xdr:spPr>
        <a:xfrm>
          <a:off x="933450" y="133254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15.3</a:t>
          </a:r>
          <a:endParaRPr altLang="en-US" lang="ja-JP"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fLocksText="0">
      <xdr:nvSpPr>
        <xdr:cNvPr id="396" name="正方形/長方形 395"/>
        <xdr:cNvSpPr/>
      </xdr:nvSpPr>
      <xdr:spPr>
        <a:xfrm>
          <a:off x="12449175" y="11553825"/>
          <a:ext cx="4619625" cy="32385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ctr"/>
          <a:r>
            <a:rPr altLang="en-US" lang="ja-JP" sz="1600" b="1">
              <a:solidFill>
                <a:srgbClr val="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fLocksText="0">
      <xdr:nvSpPr>
        <xdr:cNvPr id="397" name="正方形/長方形 396"/>
        <xdr:cNvSpPr/>
      </xdr:nvSpPr>
      <xdr:spPr>
        <a:xfrm>
          <a:off x="17078325" y="11620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fLocksText="0">
      <xdr:nvSpPr>
        <xdr:cNvPr id="398" name="正方形/長方形 397"/>
        <xdr:cNvSpPr/>
      </xdr:nvSpPr>
      <xdr:spPr>
        <a:xfrm>
          <a:off x="17078325" y="11811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84/87</a:t>
          </a:r>
          <a:endParaRPr altLang="en-US" lang="ja-JP"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fLocksText="0">
      <xdr:nvSpPr>
        <xdr:cNvPr id="399" name="正方形/長方形 398"/>
        <xdr:cNvSpPr/>
      </xdr:nvSpPr>
      <xdr:spPr>
        <a:xfrm>
          <a:off x="18773775" y="11620500"/>
          <a:ext cx="13906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fLocksText="0">
      <xdr:nvSpPr>
        <xdr:cNvPr id="400" name="正方形/長方形 399"/>
        <xdr:cNvSpPr/>
      </xdr:nvSpPr>
      <xdr:spPr>
        <a:xfrm>
          <a:off x="18773775" y="11811000"/>
          <a:ext cx="139065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73.1</a:t>
          </a:r>
          <a:endParaRPr altLang="en-US" lang="ja-JP"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fLocksText="0">
      <xdr:nvSpPr>
        <xdr:cNvPr id="401" name="正方形/長方形 400"/>
        <xdr:cNvSpPr/>
      </xdr:nvSpPr>
      <xdr:spPr>
        <a:xfrm>
          <a:off x="20383500" y="116205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en-US" lang="ja-JP"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fLocksText="0">
      <xdr:nvSpPr>
        <xdr:cNvPr id="402" name="正方形/長方形 401"/>
        <xdr:cNvSpPr/>
      </xdr:nvSpPr>
      <xdr:spPr>
        <a:xfrm>
          <a:off x="20383500" y="11811000"/>
          <a:ext cx="1524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r"/>
          <a:r>
            <a:rPr altLang="ja-JP" lang="en-US" sz="1200" b="1" i="1">
              <a:solidFill>
                <a:srgbClr val="4080FF"/>
              </a:solidFill>
              <a:latin typeface="ＭＳ Ｐゴシック"/>
            </a:rPr>
            <a:t>80.0</a:t>
          </a:r>
          <a:endParaRPr altLang="en-US" lang="ja-JP"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fLocksText="0">
      <xdr:nvSpPr>
        <xdr:cNvPr id="403" name="正方形/長方形 402"/>
        <xdr:cNvSpPr/>
      </xdr:nvSpPr>
      <xdr:spPr>
        <a:xfrm>
          <a:off x="12449175" y="12125325"/>
          <a:ext cx="4619625" cy="2286000"/>
        </a:xfrm>
        <a:prstGeom prst="rect"/>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fLocksText="0">
      <xdr:nvSpPr>
        <xdr:cNvPr id="404" name="正方形/長方形 403"/>
        <xdr:cNvSpPr/>
      </xdr:nvSpPr>
      <xdr:spPr>
        <a:xfrm>
          <a:off x="17402175" y="12125325"/>
          <a:ext cx="5334000" cy="2286000"/>
        </a:xfrm>
        <a:prstGeom prst="rect"/>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fLocksText="0">
      <xdr:nvSpPr>
        <xdr:cNvPr id="405" name="正方形/長方形 404"/>
        <xdr:cNvSpPr/>
      </xdr:nvSpPr>
      <xdr:spPr>
        <a:xfrm>
          <a:off x="17459325" y="12125325"/>
          <a:ext cx="3810000" cy="257175"/>
        </a:xfrm>
        <a:prstGeom prst="rect"/>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b"/>
        <a:lstStyle/>
        <a:p>
          <a:pPr algn="l"/>
          <a:r>
            <a:rPr altLang="en-US" lang="ja-JP"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fLocksText="0">
      <xdr:nvSpPr>
        <xdr:cNvPr id="406" name="テキスト ボックス 405"/>
        <xdr:cNvSpPr txBox="1"/>
      </xdr:nvSpPr>
      <xdr:spPr>
        <a:xfrm>
          <a:off x="17497425" y="12449175"/>
          <a:ext cx="5086350" cy="1905000"/>
        </a:xfrm>
        <a:prstGeom prst="rect"/>
        <a:solidFill>
          <a:schemeClr val="bg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rgbClr val="000000"/>
        </a:lnRef>
        <a:fillRef idx="0">
          <a:srgbClr val="000000"/>
        </a:fillRef>
        <a:effectRef idx="0">
          <a:srgbClr val="000000"/>
        </a:effectRef>
        <a:fontRef idx="minor">
          <a:schemeClr val="tx1"/>
        </a:fontRef>
      </xdr:style>
      <xdr:txBody>
        <a:bodyPr vertOverflow="clip" horzOverflow="clip" vert="horz" anchor="t"/>
        <a:lstStyle/>
        <a:p>
          <a:pPr/>
          <a:r>
            <a:rPr altLang="ja-JP" lang="ja-JP" sz="1100" b="0" i="0">
              <a:solidFill>
                <a:srgbClr val="FF0000"/>
              </a:solidFill>
              <a:latin typeface="+mn-lt"/>
              <a:ea typeface="+mn-ea"/>
              <a:cs typeface="+mn-cs"/>
            </a:rPr>
            <a:t>　</a:t>
          </a:r>
          <a:r>
            <a:rPr altLang="ja-JP" lang="en-US" sz="1100" b="0" i="0">
              <a:solidFill>
                <a:srgbClr val="000000"/>
              </a:solidFill>
              <a:latin typeface="+mn-lt"/>
              <a:ea typeface="+mn-ea"/>
              <a:cs typeface="+mn-cs"/>
            </a:rPr>
            <a:t>26</a:t>
          </a:r>
          <a:r>
            <a:rPr altLang="ja-JP" lang="ja-JP" sz="1100" b="0" i="0">
              <a:solidFill>
                <a:srgbClr val="000000"/>
              </a:solidFill>
              <a:latin typeface="+mn-lt"/>
              <a:ea typeface="+mn-ea"/>
              <a:cs typeface="+mn-cs"/>
            </a:rPr>
            <a:t>年度は前年度と比較して</a:t>
          </a:r>
          <a:r>
            <a:rPr altLang="ja-JP" lang="en-US" sz="1100" b="0" i="0">
              <a:solidFill>
                <a:srgbClr val="000000"/>
              </a:solidFill>
              <a:latin typeface="+mn-lt"/>
              <a:ea typeface="+mn-ea"/>
              <a:cs typeface="+mn-cs"/>
            </a:rPr>
            <a:t>0.5</a:t>
          </a:r>
          <a:r>
            <a:rPr altLang="ja-JP" lang="ja-JP" sz="1100" b="0" i="0">
              <a:solidFill>
                <a:srgbClr val="000000"/>
              </a:solidFill>
              <a:latin typeface="+mn-lt"/>
              <a:ea typeface="+mn-ea"/>
              <a:cs typeface="+mn-cs"/>
            </a:rPr>
            <a:t>ポイント改善したものの，類似団体のなかでは</a:t>
          </a:r>
          <a:r>
            <a:rPr altLang="en-US" lang="ja-JP" sz="1100" b="0" i="0">
              <a:solidFill>
                <a:srgbClr val="000000"/>
              </a:solidFill>
              <a:latin typeface="+mn-lt"/>
              <a:ea typeface="+mn-ea"/>
              <a:cs typeface="+mn-cs"/>
            </a:rPr>
            <a:t>４</a:t>
          </a:r>
          <a:r>
            <a:rPr altLang="ja-JP" lang="ja-JP" sz="1100" b="0" i="0">
              <a:solidFill>
                <a:srgbClr val="000000"/>
              </a:solidFill>
              <a:latin typeface="+mn-lt"/>
              <a:ea typeface="+mn-ea"/>
              <a:cs typeface="+mn-cs"/>
            </a:rPr>
            <a:t>番目に高い数値となっている。人件費や維持補修費については，改善が見られる。扶助費については，</a:t>
          </a:r>
          <a:r>
            <a:rPr altLang="en-US" lang="ja-JP" sz="1100" b="0" i="0">
              <a:solidFill>
                <a:srgbClr val="000000"/>
              </a:solidFill>
              <a:latin typeface="+mn-lt"/>
              <a:ea typeface="+mn-ea"/>
              <a:cs typeface="+mn-cs"/>
            </a:rPr>
            <a:t>生活保護費</a:t>
          </a:r>
          <a:r>
            <a:rPr altLang="ja-JP" lang="ja-JP" sz="1100" b="0" i="0">
              <a:solidFill>
                <a:srgbClr val="000000"/>
              </a:solidFill>
              <a:latin typeface="+mn-lt"/>
              <a:ea typeface="+mn-ea"/>
              <a:cs typeface="+mn-cs"/>
            </a:rPr>
            <a:t>，新たな私立保育所開園に伴う保育所入所児委託料の増加などによって増となったが，今後も大幅な削減は見込めず，増加していくと考えられる。その他の経費については引き続き経費の縮減に取り組む。</a:t>
          </a:r>
          <a:endParaRPr altLang="en-US" lang="ja-JP" sz="1300">
            <a:solidFill>
              <a:srgbClr val="000000"/>
            </a:solidFill>
            <a:latin typeface="ＭＳ Ｐゴシック"/>
          </a:endParaRPr>
        </a:p>
      </xdr:txBody>
    </xdr:sp>
    <xdr:clientData/>
  </xdr:twoCellAnchor>
  <xdr:oneCellAnchor>
    <xdr:from>
      <xdr:col>18</xdr:col>
      <xdr:colOff>38100</xdr:colOff>
      <xdr:row>69</xdr:row>
      <xdr:rowOff>104775</xdr:rowOff>
    </xdr:from>
    <xdr:ext cx="295275" cy="228600"/>
    <xdr:sp macro="">
      <xdr:nvSpPr>
        <xdr:cNvPr id="407" name="テキスト ボックス 406"/>
        <xdr:cNvSpPr txBox="1"/>
      </xdr:nvSpPr>
      <xdr:spPr>
        <a:xfrm>
          <a:off x="12401550" y="11934825"/>
          <a:ext cx="295275" cy="2286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800">
              <a:latin typeface="ＭＳ Ｐゴシック"/>
            </a:rPr>
            <a:t>(%)</a:t>
          </a:r>
          <a:endParaRPr altLang="en-US" lang="ja-JP"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9175" y="14411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83</xdr:row>
      <xdr:rowOff>38100</xdr:rowOff>
    </xdr:from>
    <xdr:ext cx="504825" cy="257175"/>
    <xdr:sp macro="">
      <xdr:nvSpPr>
        <xdr:cNvPr id="409" name="テキスト ボックス 408"/>
        <xdr:cNvSpPr txBox="1"/>
      </xdr:nvSpPr>
      <xdr:spPr>
        <a:xfrm>
          <a:off x="11934825" y="14268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100.0</a:t>
          </a:r>
          <a:endParaRPr altLang="en-US" lang="ja-JP"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9175" y="139541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80</xdr:row>
      <xdr:rowOff>95250</xdr:rowOff>
    </xdr:from>
    <xdr:ext cx="504825" cy="257175"/>
    <xdr:sp macro="">
      <xdr:nvSpPr>
        <xdr:cNvPr id="411" name="テキスト ボックス 410"/>
        <xdr:cNvSpPr txBox="1"/>
      </xdr:nvSpPr>
      <xdr:spPr>
        <a:xfrm>
          <a:off x="11934825" y="138112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90.0</a:t>
          </a:r>
          <a:endParaRPr altLang="en-US" lang="ja-JP"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9175" y="134969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77</xdr:row>
      <xdr:rowOff>152400</xdr:rowOff>
    </xdr:from>
    <xdr:ext cx="504825" cy="257175"/>
    <xdr:sp macro="">
      <xdr:nvSpPr>
        <xdr:cNvPr id="413" name="テキスト ボックス 412"/>
        <xdr:cNvSpPr txBox="1"/>
      </xdr:nvSpPr>
      <xdr:spPr>
        <a:xfrm>
          <a:off x="11934825" y="133540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80.0</a:t>
          </a:r>
          <a:endParaRPr altLang="en-US" lang="ja-JP"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9175" y="130397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75</xdr:row>
      <xdr:rowOff>38100</xdr:rowOff>
    </xdr:from>
    <xdr:ext cx="504825" cy="257175"/>
    <xdr:sp macro="">
      <xdr:nvSpPr>
        <xdr:cNvPr id="415" name="テキスト ボックス 414"/>
        <xdr:cNvSpPr txBox="1"/>
      </xdr:nvSpPr>
      <xdr:spPr>
        <a:xfrm>
          <a:off x="11934825" y="128968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70.0</a:t>
          </a:r>
          <a:endParaRPr altLang="en-US" lang="ja-JP"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9175" y="125825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72</xdr:row>
      <xdr:rowOff>95250</xdr:rowOff>
    </xdr:from>
    <xdr:ext cx="504825" cy="257175"/>
    <xdr:sp macro="">
      <xdr:nvSpPr>
        <xdr:cNvPr id="417" name="テキスト ボックス 416"/>
        <xdr:cNvSpPr txBox="1"/>
      </xdr:nvSpPr>
      <xdr:spPr>
        <a:xfrm>
          <a:off x="11934825" y="124396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60.0</a:t>
          </a:r>
          <a:endParaRPr altLang="en-US" lang="ja-JP"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9175" y="12125325"/>
          <a:ext cx="4619625" cy="0"/>
        </a:xfrm>
        <a:prstGeom prst="line"/>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257175</xdr:colOff>
      <xdr:row>69</xdr:row>
      <xdr:rowOff>152400</xdr:rowOff>
    </xdr:from>
    <xdr:ext cx="504825" cy="257175"/>
    <xdr:sp macro="">
      <xdr:nvSpPr>
        <xdr:cNvPr id="419" name="テキスト ボックス 418"/>
        <xdr:cNvSpPr txBox="1"/>
      </xdr:nvSpPr>
      <xdr:spPr>
        <a:xfrm>
          <a:off x="11934825" y="11982450"/>
          <a:ext cx="5048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50.0</a:t>
          </a:r>
          <a:endParaRPr altLang="en-US" lang="ja-JP"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fLocksText="0">
      <xdr:nvSpPr>
        <xdr:cNvPr id="420" name="公債費以外グラフ枠"/>
        <xdr:cNvSpPr/>
      </xdr:nvSpPr>
      <xdr:spPr>
        <a:xfrm>
          <a:off x="12449175" y="12125325"/>
          <a:ext cx="4619625" cy="2286000"/>
        </a:xfrm>
        <a:prstGeom prst="rect"/>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24</xdr:col>
      <xdr:colOff>31750</xdr:colOff>
      <xdr:row>74</xdr:row>
      <xdr:rowOff>44704</xdr:rowOff>
    </xdr:from>
    <xdr:to>
      <xdr:col>24</xdr:col>
      <xdr:colOff>31750</xdr:colOff>
      <xdr:row>80</xdr:row>
      <xdr:rowOff>104139</xdr:rowOff>
    </xdr:to>
    <xdr:cxnSp macro="">
      <xdr:nvCxnSpPr>
        <xdr:cNvPr id="421" name="直線コネクタ 420"/>
        <xdr:cNvCxnSpPr/>
      </xdr:nvCxnSpPr>
      <xdr:spPr>
        <a:xfrm flipV="1">
          <a:off x="16506825" y="12734925"/>
          <a:ext cx="0" cy="1085850"/>
        </a:xfrm>
        <a:prstGeom prst="line"/>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76200</xdr:rowOff>
    </xdr:from>
    <xdr:ext cx="762000" cy="257175"/>
    <xdr:sp macro="">
      <xdr:nvSpPr>
        <xdr:cNvPr id="422" name="公債費以外最小値テキスト"/>
        <xdr:cNvSpPr txBox="1"/>
      </xdr:nvSpPr>
      <xdr:spPr>
        <a:xfrm>
          <a:off x="16592550" y="137922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87.0</a:t>
          </a:r>
          <a:endParaRPr altLang="en-US" lang="ja-JP" sz="1000" b="1">
            <a:latin typeface="ＭＳ Ｐゴシック"/>
          </a:endParaRPr>
        </a:p>
      </xdr:txBody>
    </xdr:sp>
    <xdr:clientData/>
  </xdr:oneCellAnchor>
  <xdr:twoCellAnchor>
    <xdr:from>
      <xdr:col>23</xdr:col>
      <xdr:colOff>628650</xdr:colOff>
      <xdr:row>80</xdr:row>
      <xdr:rowOff>104139</xdr:rowOff>
    </xdr:from>
    <xdr:to>
      <xdr:col>24</xdr:col>
      <xdr:colOff>120650</xdr:colOff>
      <xdr:row>80</xdr:row>
      <xdr:rowOff>104139</xdr:rowOff>
    </xdr:to>
    <xdr:cxnSp macro="">
      <xdr:nvCxnSpPr>
        <xdr:cNvPr id="423" name="直線コネクタ 422"/>
        <xdr:cNvCxnSpPr/>
      </xdr:nvCxnSpPr>
      <xdr:spPr>
        <a:xfrm>
          <a:off x="16421100" y="1382077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133350</xdr:rowOff>
    </xdr:from>
    <xdr:ext cx="762000" cy="257175"/>
    <xdr:sp macro="">
      <xdr:nvSpPr>
        <xdr:cNvPr id="424" name="公債費以外最大値テキスト"/>
        <xdr:cNvSpPr txBox="1"/>
      </xdr:nvSpPr>
      <xdr:spPr>
        <a:xfrm>
          <a:off x="16592550" y="124777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63.2</a:t>
          </a:r>
          <a:endParaRPr altLang="en-US" lang="ja-JP" sz="1000" b="1">
            <a:latin typeface="ＭＳ Ｐゴシック"/>
          </a:endParaRPr>
        </a:p>
      </xdr:txBody>
    </xdr:sp>
    <xdr:clientData/>
  </xdr:oneCellAnchor>
  <xdr:twoCellAnchor>
    <xdr:from>
      <xdr:col>23</xdr:col>
      <xdr:colOff>628650</xdr:colOff>
      <xdr:row>74</xdr:row>
      <xdr:rowOff>44704</xdr:rowOff>
    </xdr:from>
    <xdr:to>
      <xdr:col>24</xdr:col>
      <xdr:colOff>120650</xdr:colOff>
      <xdr:row>74</xdr:row>
      <xdr:rowOff>44704</xdr:rowOff>
    </xdr:to>
    <xdr:cxnSp macro="">
      <xdr:nvCxnSpPr>
        <xdr:cNvPr id="425" name="直線コネクタ 424"/>
        <xdr:cNvCxnSpPr/>
      </xdr:nvCxnSpPr>
      <xdr:spPr>
        <a:xfrm>
          <a:off x="16421100" y="12734925"/>
          <a:ext cx="180975" cy="0"/>
        </a:xfrm>
        <a:prstGeom prst="line"/>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110998</xdr:rowOff>
    </xdr:from>
    <xdr:to>
      <xdr:col>24</xdr:col>
      <xdr:colOff>31750</xdr:colOff>
      <xdr:row>79</xdr:row>
      <xdr:rowOff>133858</xdr:rowOff>
    </xdr:to>
    <xdr:cxnSp macro="">
      <xdr:nvCxnSpPr>
        <xdr:cNvPr id="426" name="直線コネクタ 425"/>
        <xdr:cNvCxnSpPr/>
      </xdr:nvCxnSpPr>
      <xdr:spPr>
        <a:xfrm flipV="1">
          <a:off x="15668625" y="13658850"/>
          <a:ext cx="838200" cy="19050"/>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171450</xdr:rowOff>
    </xdr:from>
    <xdr:ext cx="762000" cy="257175"/>
    <xdr:sp macro="">
      <xdr:nvSpPr>
        <xdr:cNvPr id="427" name="公債費以外平均値テキスト"/>
        <xdr:cNvSpPr txBox="1"/>
      </xdr:nvSpPr>
      <xdr:spPr>
        <a:xfrm>
          <a:off x="16592550" y="13030200"/>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74.2</a:t>
          </a:r>
          <a:endParaRPr altLang="en-US" lang="ja-JP" sz="1000" b="1">
            <a:solidFill>
              <a:srgbClr val="000080"/>
            </a:solidFill>
            <a:latin typeface="ＭＳ Ｐゴシック"/>
          </a:endParaRPr>
        </a:p>
      </xdr:txBody>
    </xdr:sp>
    <xdr:clientData/>
  </xdr:oneCellAnchor>
  <xdr:twoCellAnchor>
    <xdr:from>
      <xdr:col>23</xdr:col>
      <xdr:colOff>666750</xdr:colOff>
      <xdr:row>76</xdr:row>
      <xdr:rowOff>153924</xdr:rowOff>
    </xdr:from>
    <xdr:to>
      <xdr:col>24</xdr:col>
      <xdr:colOff>82550</xdr:colOff>
      <xdr:row>77</xdr:row>
      <xdr:rowOff>84074</xdr:rowOff>
    </xdr:to>
    <xdr:sp macro="" fLocksText="0">
      <xdr:nvSpPr>
        <xdr:cNvPr id="428" name="フローチャート : 判断 427"/>
        <xdr:cNvSpPr/>
      </xdr:nvSpPr>
      <xdr:spPr>
        <a:xfrm>
          <a:off x="16459200" y="131826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twoCellAnchor>
    <xdr:from>
      <xdr:col>21</xdr:col>
      <xdr:colOff>361950</xdr:colOff>
      <xdr:row>79</xdr:row>
      <xdr:rowOff>133858</xdr:rowOff>
    </xdr:from>
    <xdr:to>
      <xdr:col>22</xdr:col>
      <xdr:colOff>565150</xdr:colOff>
      <xdr:row>79</xdr:row>
      <xdr:rowOff>138430</xdr:rowOff>
    </xdr:to>
    <xdr:cxnSp macro="">
      <xdr:nvCxnSpPr>
        <xdr:cNvPr id="429" name="直線コネクタ 428"/>
        <xdr:cNvCxnSpPr/>
      </xdr:nvCxnSpPr>
      <xdr:spPr>
        <a:xfrm flipV="1">
          <a:off x="14782800" y="13677900"/>
          <a:ext cx="885825" cy="952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fLocksText="0">
      <xdr:nvSpPr>
        <xdr:cNvPr id="430" name="フローチャート : 判断 429"/>
        <xdr:cNvSpPr/>
      </xdr:nvSpPr>
      <xdr:spPr>
        <a:xfrm>
          <a:off x="15621000" y="13106400"/>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22</xdr:col>
      <xdr:colOff>180975</xdr:colOff>
      <xdr:row>75</xdr:row>
      <xdr:rowOff>19050</xdr:rowOff>
    </xdr:from>
    <xdr:ext cx="733425" cy="257175"/>
    <xdr:sp macro="">
      <xdr:nvSpPr>
        <xdr:cNvPr id="431" name="テキスト ボックス 430"/>
        <xdr:cNvSpPr txBox="1"/>
      </xdr:nvSpPr>
      <xdr:spPr>
        <a:xfrm>
          <a:off x="15287625" y="128778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72.6</a:t>
          </a:r>
          <a:endParaRPr altLang="en-US" lang="ja-JP" sz="1000" b="1">
            <a:solidFill>
              <a:srgbClr val="000080"/>
            </a:solidFill>
            <a:latin typeface="ＭＳ Ｐゴシック"/>
          </a:endParaRPr>
        </a:p>
      </xdr:txBody>
    </xdr:sp>
    <xdr:clientData/>
  </xdr:oneCellAnchor>
  <xdr:twoCellAnchor>
    <xdr:from>
      <xdr:col>20</xdr:col>
      <xdr:colOff>158750</xdr:colOff>
      <xdr:row>79</xdr:row>
      <xdr:rowOff>138430</xdr:rowOff>
    </xdr:from>
    <xdr:to>
      <xdr:col>21</xdr:col>
      <xdr:colOff>361950</xdr:colOff>
      <xdr:row>79</xdr:row>
      <xdr:rowOff>170435</xdr:rowOff>
    </xdr:to>
    <xdr:cxnSp macro="">
      <xdr:nvCxnSpPr>
        <xdr:cNvPr id="432" name="直線コネクタ 431"/>
        <xdr:cNvCxnSpPr/>
      </xdr:nvCxnSpPr>
      <xdr:spPr>
        <a:xfrm flipV="1">
          <a:off x="13896975" y="13687425"/>
          <a:ext cx="885825" cy="285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112776</xdr:rowOff>
    </xdr:from>
    <xdr:to>
      <xdr:col>21</xdr:col>
      <xdr:colOff>412750</xdr:colOff>
      <xdr:row>77</xdr:row>
      <xdr:rowOff>42926</xdr:rowOff>
    </xdr:to>
    <xdr:sp macro="" fLocksText="0">
      <xdr:nvSpPr>
        <xdr:cNvPr id="433" name="フローチャート : 判断 432"/>
        <xdr:cNvSpPr/>
      </xdr:nvSpPr>
      <xdr:spPr>
        <a:xfrm>
          <a:off x="14735175" y="13144500"/>
          <a:ext cx="95250"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666750</xdr:colOff>
      <xdr:row>75</xdr:row>
      <xdr:rowOff>57150</xdr:rowOff>
    </xdr:from>
    <xdr:ext cx="762000" cy="257175"/>
    <xdr:sp macro="">
      <xdr:nvSpPr>
        <xdr:cNvPr id="434" name="テキスト ボックス 433"/>
        <xdr:cNvSpPr txBox="1"/>
      </xdr:nvSpPr>
      <xdr:spPr>
        <a:xfrm>
          <a:off x="14401800" y="12915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73.3</a:t>
          </a:r>
          <a:endParaRPr altLang="en-US" lang="ja-JP" sz="1000" b="1">
            <a:solidFill>
              <a:srgbClr val="000080"/>
            </a:solidFill>
            <a:latin typeface="ＭＳ Ｐゴシック"/>
          </a:endParaRPr>
        </a:p>
      </xdr:txBody>
    </xdr:sp>
    <xdr:clientData/>
  </xdr:oneCellAnchor>
  <xdr:twoCellAnchor>
    <xdr:from>
      <xdr:col>18</xdr:col>
      <xdr:colOff>641350</xdr:colOff>
      <xdr:row>79</xdr:row>
      <xdr:rowOff>170435</xdr:rowOff>
    </xdr:from>
    <xdr:to>
      <xdr:col>20</xdr:col>
      <xdr:colOff>158750</xdr:colOff>
      <xdr:row>80</xdr:row>
      <xdr:rowOff>67563</xdr:rowOff>
    </xdr:to>
    <xdr:cxnSp macro="">
      <xdr:nvCxnSpPr>
        <xdr:cNvPr id="435" name="直線コネクタ 434"/>
        <xdr:cNvCxnSpPr/>
      </xdr:nvCxnSpPr>
      <xdr:spPr>
        <a:xfrm flipV="1">
          <a:off x="13001625" y="13716000"/>
          <a:ext cx="895350" cy="66675"/>
        </a:xfrm>
        <a:prstGeom prst="line"/>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85344</xdr:rowOff>
    </xdr:from>
    <xdr:to>
      <xdr:col>20</xdr:col>
      <xdr:colOff>209550</xdr:colOff>
      <xdr:row>77</xdr:row>
      <xdr:rowOff>15494</xdr:rowOff>
    </xdr:to>
    <xdr:sp macro="" fLocksText="0">
      <xdr:nvSpPr>
        <xdr:cNvPr id="436" name="フローチャート : 判断 435"/>
        <xdr:cNvSpPr/>
      </xdr:nvSpPr>
      <xdr:spPr>
        <a:xfrm>
          <a:off x="13839825" y="13115925"/>
          <a:ext cx="104775" cy="104775"/>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457200</xdr:colOff>
      <xdr:row>75</xdr:row>
      <xdr:rowOff>28575</xdr:rowOff>
    </xdr:from>
    <xdr:ext cx="762000" cy="257175"/>
    <xdr:sp macro="">
      <xdr:nvSpPr>
        <xdr:cNvPr id="437" name="テキスト ボックス 436"/>
        <xdr:cNvSpPr txBox="1"/>
      </xdr:nvSpPr>
      <xdr:spPr>
        <a:xfrm>
          <a:off x="13506450" y="12887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72.7</a:t>
          </a:r>
          <a:endParaRPr altLang="en-US" lang="ja-JP" sz="1000" b="1">
            <a:solidFill>
              <a:srgbClr val="000080"/>
            </a:solidFill>
            <a:latin typeface="ＭＳ Ｐゴシック"/>
          </a:endParaRPr>
        </a:p>
      </xdr:txBody>
    </xdr:sp>
    <xdr:clientData/>
  </xdr:oneCellAnchor>
  <xdr:twoCellAnchor>
    <xdr:from>
      <xdr:col>18</xdr:col>
      <xdr:colOff>590550</xdr:colOff>
      <xdr:row>77</xdr:row>
      <xdr:rowOff>73913</xdr:rowOff>
    </xdr:from>
    <xdr:to>
      <xdr:col>19</xdr:col>
      <xdr:colOff>6350</xdr:colOff>
      <xdr:row>78</xdr:row>
      <xdr:rowOff>4063</xdr:rowOff>
    </xdr:to>
    <xdr:sp macro="" fLocksText="0">
      <xdr:nvSpPr>
        <xdr:cNvPr id="438" name="フローチャート : 判断 437"/>
        <xdr:cNvSpPr/>
      </xdr:nvSpPr>
      <xdr:spPr>
        <a:xfrm>
          <a:off x="12954000" y="13277850"/>
          <a:ext cx="104775" cy="95250"/>
        </a:xfrm>
        <a:prstGeom prst="flowChartDecision"/>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18</xdr:col>
      <xdr:colOff>257175</xdr:colOff>
      <xdr:row>76</xdr:row>
      <xdr:rowOff>9525</xdr:rowOff>
    </xdr:from>
    <xdr:ext cx="762000" cy="257175"/>
    <xdr:sp macro="">
      <xdr:nvSpPr>
        <xdr:cNvPr id="439" name="テキスト ボックス 438"/>
        <xdr:cNvSpPr txBox="1"/>
      </xdr:nvSpPr>
      <xdr:spPr>
        <a:xfrm>
          <a:off x="12620625" y="130397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76.2</a:t>
          </a:r>
          <a:endParaRPr altLang="en-US" lang="ja-JP" sz="1000" b="1">
            <a:solidFill>
              <a:srgbClr val="000080"/>
            </a:solidFill>
            <a:latin typeface="ＭＳ Ｐゴシック"/>
          </a:endParaRPr>
        </a:p>
      </xdr:txBody>
    </xdr:sp>
    <xdr:clientData/>
  </xdr:oneCellAnchor>
  <xdr:oneCellAnchor>
    <xdr:from>
      <xdr:col>23</xdr:col>
      <xdr:colOff>495300</xdr:colOff>
      <xdr:row>84</xdr:row>
      <xdr:rowOff>9525</xdr:rowOff>
    </xdr:from>
    <xdr:ext cx="762000" cy="257175"/>
    <xdr:sp macro="">
      <xdr:nvSpPr>
        <xdr:cNvPr id="440" name="テキスト ボックス 439"/>
        <xdr:cNvSpPr txBox="1"/>
      </xdr:nvSpPr>
      <xdr:spPr>
        <a:xfrm>
          <a:off x="16287750"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22</xdr:col>
      <xdr:colOff>342900</xdr:colOff>
      <xdr:row>84</xdr:row>
      <xdr:rowOff>9525</xdr:rowOff>
    </xdr:from>
    <xdr:ext cx="762000" cy="257175"/>
    <xdr:sp macro="">
      <xdr:nvSpPr>
        <xdr:cNvPr id="441" name="テキスト ボックス 440"/>
        <xdr:cNvSpPr txBox="1"/>
      </xdr:nvSpPr>
      <xdr:spPr>
        <a:xfrm>
          <a:off x="15449550"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21</xdr:col>
      <xdr:colOff>142875</xdr:colOff>
      <xdr:row>84</xdr:row>
      <xdr:rowOff>9525</xdr:rowOff>
    </xdr:from>
    <xdr:ext cx="762000" cy="257175"/>
    <xdr:sp macro="">
      <xdr:nvSpPr>
        <xdr:cNvPr id="442" name="テキスト ボックス 441"/>
        <xdr:cNvSpPr txBox="1"/>
      </xdr:nvSpPr>
      <xdr:spPr>
        <a:xfrm>
          <a:off x="14563725"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19</xdr:col>
      <xdr:colOff>628650</xdr:colOff>
      <xdr:row>84</xdr:row>
      <xdr:rowOff>9525</xdr:rowOff>
    </xdr:from>
    <xdr:ext cx="762000" cy="257175"/>
    <xdr:sp macro="">
      <xdr:nvSpPr>
        <xdr:cNvPr id="443" name="テキスト ボックス 442"/>
        <xdr:cNvSpPr txBox="1"/>
      </xdr:nvSpPr>
      <xdr:spPr>
        <a:xfrm>
          <a:off x="13677900"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18</xdr:col>
      <xdr:colOff>419100</xdr:colOff>
      <xdr:row>84</xdr:row>
      <xdr:rowOff>9525</xdr:rowOff>
    </xdr:from>
    <xdr:ext cx="762000" cy="257175"/>
    <xdr:sp macro="">
      <xdr:nvSpPr>
        <xdr:cNvPr id="444" name="テキスト ボックス 443"/>
        <xdr:cNvSpPr txBox="1"/>
      </xdr:nvSpPr>
      <xdr:spPr>
        <a:xfrm>
          <a:off x="12782550" y="14411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23</xdr:col>
      <xdr:colOff>666750</xdr:colOff>
      <xdr:row>79</xdr:row>
      <xdr:rowOff>60198</xdr:rowOff>
    </xdr:from>
    <xdr:to>
      <xdr:col>24</xdr:col>
      <xdr:colOff>82550</xdr:colOff>
      <xdr:row>79</xdr:row>
      <xdr:rowOff>161798</xdr:rowOff>
    </xdr:to>
    <xdr:sp macro="" fLocksText="0">
      <xdr:nvSpPr>
        <xdr:cNvPr id="445" name="円/楕円 444"/>
        <xdr:cNvSpPr/>
      </xdr:nvSpPr>
      <xdr:spPr>
        <a:xfrm>
          <a:off x="16459200" y="13601700"/>
          <a:ext cx="104775"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24</xdr:col>
      <xdr:colOff>114300</xdr:colOff>
      <xdr:row>79</xdr:row>
      <xdr:rowOff>28575</xdr:rowOff>
    </xdr:from>
    <xdr:ext cx="762000" cy="257175"/>
    <xdr:sp macro="">
      <xdr:nvSpPr>
        <xdr:cNvPr id="446" name="公債費以外該当値テキスト"/>
        <xdr:cNvSpPr txBox="1"/>
      </xdr:nvSpPr>
      <xdr:spPr>
        <a:xfrm>
          <a:off x="16592550" y="135731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83.4</a:t>
          </a:r>
          <a:endParaRPr altLang="en-US" lang="ja-JP" sz="1000" b="1">
            <a:solidFill>
              <a:srgbClr val="FF0000"/>
            </a:solidFill>
            <a:latin typeface="ＭＳ Ｐゴシック"/>
          </a:endParaRPr>
        </a:p>
      </xdr:txBody>
    </xdr:sp>
    <xdr:clientData/>
  </xdr:oneCellAnchor>
  <xdr:twoCellAnchor>
    <xdr:from>
      <xdr:col>22</xdr:col>
      <xdr:colOff>514350</xdr:colOff>
      <xdr:row>79</xdr:row>
      <xdr:rowOff>83058</xdr:rowOff>
    </xdr:from>
    <xdr:to>
      <xdr:col>22</xdr:col>
      <xdr:colOff>615950</xdr:colOff>
      <xdr:row>80</xdr:row>
      <xdr:rowOff>13208</xdr:rowOff>
    </xdr:to>
    <xdr:sp macro="" fLocksText="0">
      <xdr:nvSpPr>
        <xdr:cNvPr id="447" name="円/楕円 446"/>
        <xdr:cNvSpPr/>
      </xdr:nvSpPr>
      <xdr:spPr>
        <a:xfrm>
          <a:off x="15621000" y="136302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22</xdr:col>
      <xdr:colOff>180975</xdr:colOff>
      <xdr:row>79</xdr:row>
      <xdr:rowOff>171450</xdr:rowOff>
    </xdr:from>
    <xdr:ext cx="733425" cy="257175"/>
    <xdr:sp macro="">
      <xdr:nvSpPr>
        <xdr:cNvPr id="448" name="テキスト ボックス 447"/>
        <xdr:cNvSpPr txBox="1"/>
      </xdr:nvSpPr>
      <xdr:spPr>
        <a:xfrm>
          <a:off x="15287625" y="137160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83.9</a:t>
          </a:r>
          <a:endParaRPr altLang="en-US" lang="ja-JP" sz="1000" b="1">
            <a:solidFill>
              <a:srgbClr val="FF0000"/>
            </a:solidFill>
            <a:latin typeface="ＭＳ Ｐゴシック"/>
          </a:endParaRPr>
        </a:p>
      </xdr:txBody>
    </xdr:sp>
    <xdr:clientData/>
  </xdr:oneCellAnchor>
  <xdr:twoCellAnchor>
    <xdr:from>
      <xdr:col>21</xdr:col>
      <xdr:colOff>311150</xdr:colOff>
      <xdr:row>79</xdr:row>
      <xdr:rowOff>87630</xdr:rowOff>
    </xdr:from>
    <xdr:to>
      <xdr:col>21</xdr:col>
      <xdr:colOff>412750</xdr:colOff>
      <xdr:row>80</xdr:row>
      <xdr:rowOff>17780</xdr:rowOff>
    </xdr:to>
    <xdr:sp macro="" fLocksText="0">
      <xdr:nvSpPr>
        <xdr:cNvPr id="449" name="円/楕円 448"/>
        <xdr:cNvSpPr/>
      </xdr:nvSpPr>
      <xdr:spPr>
        <a:xfrm>
          <a:off x="14735175" y="13630275"/>
          <a:ext cx="95250" cy="104775"/>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20</xdr:col>
      <xdr:colOff>666750</xdr:colOff>
      <xdr:row>80</xdr:row>
      <xdr:rowOff>0</xdr:rowOff>
    </xdr:from>
    <xdr:ext cx="762000" cy="257175"/>
    <xdr:sp macro="">
      <xdr:nvSpPr>
        <xdr:cNvPr id="450" name="テキスト ボックス 449"/>
        <xdr:cNvSpPr txBox="1"/>
      </xdr:nvSpPr>
      <xdr:spPr>
        <a:xfrm>
          <a:off x="14401800" y="137160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84.0</a:t>
          </a:r>
          <a:endParaRPr altLang="en-US" lang="ja-JP" sz="1000" b="1">
            <a:solidFill>
              <a:srgbClr val="FF0000"/>
            </a:solidFill>
            <a:latin typeface="ＭＳ Ｐゴシック"/>
          </a:endParaRPr>
        </a:p>
      </xdr:txBody>
    </xdr:sp>
    <xdr:clientData/>
  </xdr:oneCellAnchor>
  <xdr:twoCellAnchor>
    <xdr:from>
      <xdr:col>20</xdr:col>
      <xdr:colOff>107950</xdr:colOff>
      <xdr:row>79</xdr:row>
      <xdr:rowOff>119635</xdr:rowOff>
    </xdr:from>
    <xdr:to>
      <xdr:col>20</xdr:col>
      <xdr:colOff>209550</xdr:colOff>
      <xdr:row>80</xdr:row>
      <xdr:rowOff>49785</xdr:rowOff>
    </xdr:to>
    <xdr:sp macro="" fLocksText="0">
      <xdr:nvSpPr>
        <xdr:cNvPr id="451" name="円/楕円 450"/>
        <xdr:cNvSpPr/>
      </xdr:nvSpPr>
      <xdr:spPr>
        <a:xfrm>
          <a:off x="13839825" y="13668375"/>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19</xdr:col>
      <xdr:colOff>457200</xdr:colOff>
      <xdr:row>80</xdr:row>
      <xdr:rowOff>38100</xdr:rowOff>
    </xdr:from>
    <xdr:ext cx="762000" cy="257175"/>
    <xdr:sp macro="">
      <xdr:nvSpPr>
        <xdr:cNvPr id="452" name="テキスト ボックス 451"/>
        <xdr:cNvSpPr txBox="1"/>
      </xdr:nvSpPr>
      <xdr:spPr>
        <a:xfrm>
          <a:off x="13506450" y="137541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84.7</a:t>
          </a:r>
          <a:endParaRPr altLang="en-US" lang="ja-JP" sz="1000" b="1">
            <a:solidFill>
              <a:srgbClr val="FF0000"/>
            </a:solidFill>
            <a:latin typeface="ＭＳ Ｐゴシック"/>
          </a:endParaRPr>
        </a:p>
      </xdr:txBody>
    </xdr:sp>
    <xdr:clientData/>
  </xdr:oneCellAnchor>
  <xdr:twoCellAnchor>
    <xdr:from>
      <xdr:col>18</xdr:col>
      <xdr:colOff>590550</xdr:colOff>
      <xdr:row>80</xdr:row>
      <xdr:rowOff>16763</xdr:rowOff>
    </xdr:from>
    <xdr:to>
      <xdr:col>19</xdr:col>
      <xdr:colOff>6350</xdr:colOff>
      <xdr:row>80</xdr:row>
      <xdr:rowOff>118363</xdr:rowOff>
    </xdr:to>
    <xdr:sp macro="" fLocksText="0">
      <xdr:nvSpPr>
        <xdr:cNvPr id="453" name="円/楕円 452"/>
        <xdr:cNvSpPr/>
      </xdr:nvSpPr>
      <xdr:spPr>
        <a:xfrm>
          <a:off x="12954000" y="13735050"/>
          <a:ext cx="104775" cy="95250"/>
        </a:xfrm>
        <a:prstGeom prst="ellipse"/>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rgbClr val="000000"/>
            </a:solidFill>
          </a:endParaRPr>
        </a:p>
      </xdr:txBody>
    </xdr:sp>
    <xdr:clientData/>
  </xdr:twoCellAnchor>
  <xdr:oneCellAnchor>
    <xdr:from>
      <xdr:col>18</xdr:col>
      <xdr:colOff>257175</xdr:colOff>
      <xdr:row>80</xdr:row>
      <xdr:rowOff>104775</xdr:rowOff>
    </xdr:from>
    <xdr:ext cx="762000" cy="257175"/>
    <xdr:sp macro="">
      <xdr:nvSpPr>
        <xdr:cNvPr id="454" name="テキスト ボックス 453"/>
        <xdr:cNvSpPr txBox="1"/>
      </xdr:nvSpPr>
      <xdr:spPr>
        <a:xfrm>
          <a:off x="12620625" y="138207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86.2</a:t>
          </a:r>
          <a:endParaRPr altLang="en-US" lang="ja-JP" sz="1000" b="1">
            <a:solidFill>
              <a:srgbClr val="FF0000"/>
            </a:solidFill>
            <a:latin typeface="ＭＳ Ｐゴシック"/>
          </a:endParaRPr>
        </a:p>
      </xdr:txBody>
    </xdr:sp>
    <xdr:clientData/>
  </xdr:oneCellAnchor>
</xdr:wsDr>
</file>

<file path=xl/drawings/drawing4.xml><?xml version="1.0" encoding="utf-8"?>
<c:userShapes xmlns:c="http://schemas.openxmlformats.org/drawingml/2006/chart" xmlns:a="http://schemas.openxmlformats.org/drawingml/2006/main" xmlns:r="http://schemas.openxmlformats.org/officeDocument/2006/relationships" xmlns:a14="http://schemas.microsoft.com/office/drawing/2010/main">
  <cdr:relSizeAnchor xmlns:cdr="http://schemas.openxmlformats.org/drawingml/2006/chartDrawing">
    <cdr:from>
      <cdr:x>0.17425</cdr:x>
      <cdr:y>0.02575</cdr:y>
    </cdr:from>
    <cdr:to>
      <cdr:x>0.98075</cdr:x>
      <cdr:y>0.11375</cdr:y>
    </cdr:to>
    <cdr:sp macro="" fLocksText="0">
      <cdr:nvSpPr>
        <cdr:cNvPr id="117761" name="Rectangle 1"/>
        <cdr:cNvSpPr>
          <a:spLocks noChangeArrowheads="1"/>
        </cdr:cNvSpPr>
      </cdr:nvSpPr>
      <cdr:spPr bwMode="auto">
        <a:xfrm>
          <a:off x="914400" y="66675"/>
          <a:ext cx="4257675" cy="257175"/>
        </a:xfrm>
        <a:prstGeom prst="rect"/>
        <a:solidFill>
          <a:srgbClr val="FFFFFF"/>
        </a:solidFill>
        <a:ln w="9525" algn="ctr">
          <a:solidFill>
            <a:srgbClr val="000000"/>
          </a:solidFill>
          <a:miter lim="800000"/>
        </a:ln>
        <a:effectLst xmlns:a="http://schemas.openxmlformats.org/drawingml/2006/main"/>
      </cdr:spPr>
      <cdr:txBody>
        <a:bodyPr lIns="27432" tIns="18288" rIns="27432" bIns="18288" vertOverflow="clip" wrap="square" anchor="ctr" upright="1"/>
        <a:lstStyle xmlns:a="http://schemas.openxmlformats.org/drawingml/2006/main"/>
        <a:p>
          <a:pPr algn="ctr" rtl="0">
            <a:defRPr sz="1000"/>
          </a:pPr>
          <a:r>
            <a:rPr altLang="en-US" lang="ja-JP" sz="1100" u="none" b="0" i="0" baseline="0">
              <a:solidFill>
                <a:srgbClr val="000000"/>
              </a:solidFill>
              <a:latin typeface="ＭＳ Ｐゴシック"/>
              <a:ea typeface="ＭＳ Ｐゴシック"/>
            </a:rPr>
            <a:t>人口</a:t>
          </a:r>
          <a:r>
            <a:rPr altLang="ja-JP" lang="en-US" sz="1100" u="none" b="0" i="0" baseline="0">
              <a:solidFill>
                <a:srgbClr val="000000"/>
              </a:solidFill>
              <a:latin typeface="ＭＳ Ｐゴシック"/>
              <a:ea typeface="ＭＳ Ｐゴシック"/>
            </a:rPr>
            <a:t>1</a:t>
          </a:r>
          <a:r>
            <a:rPr altLang="en-US" lang="ja-JP" sz="1100" u="none" b="0" i="0" baseline="0">
              <a:solidFill>
                <a:srgbClr val="000000"/>
              </a:solidFill>
              <a:latin typeface="ＭＳ Ｐゴシック"/>
              <a:ea typeface="ＭＳ Ｐゴシック"/>
            </a:rPr>
            <a:t>人当たり決算額の推移</a:t>
          </a:r>
        </a:p>
      </cdr:txBody>
    </cdr:sp>
  </cdr:relSizeAnchor>
</c:userShapes>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xdr:nvGraphicFramePr>
      <xdr:xfrm>
        <a:off x="1209675" y="9344025"/>
        <a:ext cx="5276850" cy="2914650"/>
      </xdr:xfrm>
      <a:graphic>
        <a:graphicData uri="http://schemas.openxmlformats.org/drawingml/2006/chart">
          <c:chart xmlns:c="http://schemas.openxmlformats.org/drawingml/2006/chart"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fLocksText="0">
      <xdr:nvSpPr>
        <xdr:cNvPr id="3" name="表題ボックス"/>
        <xdr:cNvSpPr/>
      </xdr:nvSpPr>
      <xdr:spPr bwMode="auto">
        <a:xfrm>
          <a:off x="0" y="85725"/>
          <a:ext cx="12315825" cy="4476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ctr" upright="1"/>
        <a:lstStyle/>
        <a:p>
          <a:pPr algn="l"/>
          <a:r>
            <a:rPr altLang="en-US" lang="ja-JP" sz="2500" b="1">
              <a:latin typeface="ＭＳ Ｐゴシック"/>
            </a:rPr>
            <a:t>（</a:t>
          </a:r>
          <a:r>
            <a:rPr altLang="ja-JP" lang="en-US" sz="2500" b="1">
              <a:latin typeface="ＭＳ Ｐゴシック"/>
            </a:rPr>
            <a:t>4</a:t>
          </a:r>
          <a:r>
            <a:rPr altLang="en-US" lang="ja-JP" sz="2500" b="1">
              <a:latin typeface="ＭＳ Ｐゴシック"/>
            </a:rPr>
            <a:t>）</a:t>
          </a:r>
          <a:r>
            <a:rPr altLang="ja-JP" lang="en-US" sz="2500" b="1">
              <a:latin typeface="ＭＳ Ｐゴシック"/>
            </a:rPr>
            <a:t>-2 </a:t>
          </a:r>
          <a:r>
            <a:rPr altLang="en-US" lang="ja-JP" sz="2500" b="1">
              <a:latin typeface="ＭＳ Ｐゴシック"/>
            </a:rPr>
            <a:t>市町村経常経費分析表</a:t>
          </a:r>
          <a:r>
            <a:rPr altLang="ja-JP" lang="en-US" sz="2500" b="1">
              <a:latin typeface="ＭＳ Ｐゴシック"/>
            </a:rPr>
            <a:t>(</a:t>
          </a:r>
          <a:r>
            <a:rPr altLang="en-US" lang="ja-JP" sz="2500" b="1">
              <a:latin typeface="ＭＳ Ｐゴシック"/>
            </a:rPr>
            <a:t>普通会計決算</a:t>
          </a:r>
          <a:r>
            <a:rPr altLang="ja-JP" lang="en-US" sz="2500" b="1">
              <a:latin typeface="ＭＳ Ｐゴシック"/>
            </a:rPr>
            <a:t>)</a:t>
          </a:r>
          <a:endParaRPr altLang="en-US" lang="ja-JP"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fLocksText="0">
      <xdr:nvSpPr>
        <xdr:cNvPr id="4" name="団体名称ボックス1"/>
        <xdr:cNvSpPr/>
      </xdr:nvSpPr>
      <xdr:spPr bwMode="auto">
        <a:xfrm>
          <a:off x="14030325" y="0"/>
          <a:ext cx="2990850" cy="381000"/>
        </a:xfrm>
        <a:prstGeom prst="rect"/>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11</xdr:col>
      <xdr:colOff>1136650</xdr:colOff>
      <xdr:row>0</xdr:row>
      <xdr:rowOff>12700</xdr:rowOff>
    </xdr:from>
    <xdr:to>
      <xdr:col>14</xdr:col>
      <xdr:colOff>409575</xdr:colOff>
      <xdr:row>2</xdr:row>
      <xdr:rowOff>25400</xdr:rowOff>
    </xdr:to>
    <xdr:sp macro="" fLocksText="0">
      <xdr:nvSpPr>
        <xdr:cNvPr id="5" name="団体名称ボックス2"/>
        <xdr:cNvSpPr/>
      </xdr:nvSpPr>
      <xdr:spPr bwMode="auto">
        <a:xfrm>
          <a:off x="14039850" y="9525"/>
          <a:ext cx="2962275" cy="361950"/>
        </a:xfrm>
        <a:prstGeom prst="rect"/>
        <a:solidFill>
          <a:srgbClr val="FF0000"/>
        </a:solidFill>
        <a:ln w="9525" cap="flat" cmpd="sng" algn="ctr">
          <a:solidFill>
            <a:srgbClr val="FFFFFF"/>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11</xdr:col>
      <xdr:colOff>1149350</xdr:colOff>
      <xdr:row>0</xdr:row>
      <xdr:rowOff>31750</xdr:rowOff>
    </xdr:from>
    <xdr:to>
      <xdr:col>14</xdr:col>
      <xdr:colOff>389889</xdr:colOff>
      <xdr:row>2</xdr:row>
      <xdr:rowOff>12700</xdr:rowOff>
    </xdr:to>
    <xdr:sp macro="" fLocksText="0">
      <xdr:nvSpPr>
        <xdr:cNvPr id="6" name="団体名称ボックス3"/>
        <xdr:cNvSpPr/>
      </xdr:nvSpPr>
      <xdr:spPr bwMode="auto">
        <a:xfrm>
          <a:off x="14058900" y="28575"/>
          <a:ext cx="2924175" cy="323850"/>
        </a:xfrm>
        <a:prstGeom prst="rect"/>
        <a:solidFill>
          <a:srgbClr val="FF0000"/>
        </a:solidFill>
        <a:ln w="9525" cap="flat" cmpd="sng" algn="ctr">
          <a:solidFill>
            <a:srgbClr val="FFFFFF"/>
          </a:solidFill>
          <a:prstDash val="solid"/>
          <a:round/>
          <a:headEnd type="none" len="med" w="med"/>
          <a:tailEnd type="none" len="med" w="med"/>
        </a:ln>
        <a:effectLst/>
      </xdr:spPr>
      <xdr:txBody>
        <a:bodyPr lIns="18288" tIns="0" rIns="0" bIns="0" vertOverflow="clip" horzOverflow="clip" wrap="square" anchor="ctr" upright="1"/>
        <a:lstStyle/>
        <a:p>
          <a:pPr algn="ctr"/>
          <a:r>
            <a:rPr altLang="en-US" lang="ja-JP" sz="1250" b="1">
              <a:solidFill>
                <a:srgbClr val="FFFFFF"/>
              </a:solidFill>
              <a:latin typeface="ＭＳ ゴシック"/>
            </a:rPr>
            <a:t>東京都国分寺市</a:t>
          </a:r>
        </a:p>
      </xdr:txBody>
    </xdr:sp>
    <xdr:clientData/>
  </xdr:twoCellAnchor>
  <xdr:twoCellAnchor>
    <xdr:from>
      <xdr:col>10</xdr:col>
      <xdr:colOff>133350</xdr:colOff>
      <xdr:row>0</xdr:row>
      <xdr:rowOff>0</xdr:rowOff>
    </xdr:from>
    <xdr:to>
      <xdr:col>11</xdr:col>
      <xdr:colOff>930275</xdr:colOff>
      <xdr:row>2</xdr:row>
      <xdr:rowOff>38100</xdr:rowOff>
    </xdr:to>
    <xdr:sp macro="" fLocksText="0">
      <xdr:nvSpPr>
        <xdr:cNvPr id="7" name="正方形/長方形 6"/>
        <xdr:cNvSpPr/>
      </xdr:nvSpPr>
      <xdr:spPr bwMode="auto">
        <a:xfrm>
          <a:off x="11811000" y="0"/>
          <a:ext cx="2028825" cy="381000"/>
        </a:xfrm>
        <a:prstGeom prst="rect"/>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10</xdr:col>
      <xdr:colOff>158750</xdr:colOff>
      <xdr:row>0</xdr:row>
      <xdr:rowOff>12700</xdr:rowOff>
    </xdr:from>
    <xdr:to>
      <xdr:col>11</xdr:col>
      <xdr:colOff>911225</xdr:colOff>
      <xdr:row>2</xdr:row>
      <xdr:rowOff>25400</xdr:rowOff>
    </xdr:to>
    <xdr:sp macro="" fLocksText="0">
      <xdr:nvSpPr>
        <xdr:cNvPr id="8" name="正方形/長方形 7"/>
        <xdr:cNvSpPr/>
      </xdr:nvSpPr>
      <xdr:spPr bwMode="auto">
        <a:xfrm>
          <a:off x="11839575" y="9525"/>
          <a:ext cx="1981200" cy="361950"/>
        </a:xfrm>
        <a:prstGeom prst="rect"/>
        <a:solidFill>
          <a:srgbClr val="FF0000"/>
        </a:solidFill>
        <a:ln w="9525" cap="flat" cmpd="sng" algn="ctr">
          <a:solidFill>
            <a:srgbClr val="FFFFFF"/>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10</xdr:col>
      <xdr:colOff>184150</xdr:colOff>
      <xdr:row>0</xdr:row>
      <xdr:rowOff>31750</xdr:rowOff>
    </xdr:from>
    <xdr:to>
      <xdr:col>11</xdr:col>
      <xdr:colOff>879475</xdr:colOff>
      <xdr:row>2</xdr:row>
      <xdr:rowOff>12700</xdr:rowOff>
    </xdr:to>
    <xdr:sp macro="" fLocksText="0">
      <xdr:nvSpPr>
        <xdr:cNvPr id="9" name="正方形/長方形 8"/>
        <xdr:cNvSpPr/>
      </xdr:nvSpPr>
      <xdr:spPr bwMode="auto">
        <a:xfrm>
          <a:off x="11858625" y="28575"/>
          <a:ext cx="1924050" cy="323850"/>
        </a:xfrm>
        <a:prstGeom prst="rect"/>
        <a:solidFill>
          <a:srgbClr val="FF0000"/>
        </a:solidFill>
        <a:ln w="3175" cap="flat" cmpd="sng" algn="ctr">
          <a:solidFill>
            <a:srgbClr val="FFFFFF"/>
          </a:solidFill>
          <a:prstDash val="solid"/>
          <a:round/>
          <a:headEnd type="none" len="med" w="med"/>
          <a:tailEnd type="none" len="med" w="med"/>
        </a:ln>
        <a:effectLst/>
      </xdr:spPr>
      <xdr:txBody>
        <a:bodyPr lIns="18288" tIns="0" rIns="0" bIns="0" vertOverflow="clip" horzOverflow="clip" wrap="square" anchor="ctr" upright="1"/>
        <a:lstStyle/>
        <a:p>
          <a:pPr algn="ctr"/>
          <a:r>
            <a:rPr altLang="en-US" lang="ja-JP" sz="1250" b="1">
              <a:solidFill>
                <a:srgbClr val="FFFFFF"/>
              </a:solidFill>
              <a:latin typeface="ＭＳ ゴシック"/>
            </a:rPr>
            <a:t>平成</a:t>
          </a:r>
          <a:r>
            <a:rPr altLang="ja-JP" lang="en-US" sz="1250" b="1">
              <a:solidFill>
                <a:srgbClr val="FFFFFF"/>
              </a:solidFill>
              <a:latin typeface="ＭＳ ゴシック"/>
            </a:rPr>
            <a:t>26</a:t>
          </a:r>
          <a:r>
            <a:rPr altLang="en-US" lang="ja-JP"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fLocksText="0">
      <xdr:nvSpPr>
        <xdr:cNvPr id="10" name="角丸四角形 9"/>
        <xdr:cNvSpPr/>
      </xdr:nvSpPr>
      <xdr:spPr bwMode="auto">
        <a:xfrm>
          <a:off x="2162175" y="12001500"/>
          <a:ext cx="4238625" cy="257175"/>
        </a:xfrm>
        <a:prstGeom prst="roundRect">
          <a:avLst>
            <a:gd name="adj" fmla="val 0"/>
          </a:avLst>
        </a:prstGeom>
        <a:solidFill>
          <a:srgbClr val="FFFFFF"/>
        </a:solidFill>
        <a:ln w="9525" cap="flat" cmpd="sng" algn="ctr">
          <a:solidFill>
            <a:srgbClr val="000000"/>
          </a:solidFill>
          <a:prstDash val="solid"/>
          <a:round/>
          <a:headEnd type="none" len="med" w="med"/>
          <a:tailEnd type="none" len="med" w="med"/>
        </a:ln>
        <a:effectLst>
          <a:outerShdw dist="37357" dir="2700000" rotWithShape="0">
            <a:scrgbClr r="0" g="0" b="0"/>
          </a:outerShdw>
        </a:effectLst>
      </xdr:spPr>
      <xdr:txBody>
        <a:bodyPr lIns="18288" tIns="0" rIns="0" bIns="0" vertOverflow="clip" horzOverflow="clip" wrap="square" anchor="t" upright="1"/>
        <a:lstStyle/>
        <a:p>
          <a:pPr algn="l"/>
          <a:endParaRPr altLang="en-US" lang="ja-JP" sz="1100"/>
        </a:p>
      </xdr:txBody>
    </xdr:sp>
    <xdr:clientData/>
  </xdr:twoCellAnchor>
  <xdr:twoCellAnchor>
    <xdr:from>
      <xdr:col>2</xdr:col>
      <xdr:colOff>463550</xdr:colOff>
      <xdr:row>63</xdr:row>
      <xdr:rowOff>66675</xdr:rowOff>
    </xdr:from>
    <xdr:to>
      <xdr:col>3</xdr:col>
      <xdr:colOff>600075</xdr:colOff>
      <xdr:row>64</xdr:row>
      <xdr:rowOff>149225</xdr:rowOff>
    </xdr:to>
    <xdr:sp macro="" fLocksText="0">
      <xdr:nvSpPr>
        <xdr:cNvPr id="11" name="正方形/長方形 10"/>
        <xdr:cNvSpPr/>
      </xdr:nvSpPr>
      <xdr:spPr bwMode="auto">
        <a:xfrm>
          <a:off x="2733675" y="12039600"/>
          <a:ext cx="1266825" cy="2571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r>
            <a:rPr altLang="en-US" lang="ja-JP"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09825" y="12125325"/>
          <a:ext cx="295275" cy="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fLocksText="0">
      <xdr:nvSpPr>
        <xdr:cNvPr id="13" name="円/楕円 12"/>
        <xdr:cNvSpPr/>
      </xdr:nvSpPr>
      <xdr:spPr bwMode="auto">
        <a:xfrm>
          <a:off x="2514600" y="12077700"/>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3</xdr:col>
      <xdr:colOff>1082675</xdr:colOff>
      <xdr:row>63</xdr:row>
      <xdr:rowOff>104775</xdr:rowOff>
    </xdr:from>
    <xdr:to>
      <xdr:col>4</xdr:col>
      <xdr:colOff>50800</xdr:colOff>
      <xdr:row>64</xdr:row>
      <xdr:rowOff>34925</xdr:rowOff>
    </xdr:to>
    <xdr:sp macro="" fLocksText="0">
      <xdr:nvSpPr>
        <xdr:cNvPr id="14" name="フローチャート : 判断 13"/>
        <xdr:cNvSpPr/>
      </xdr:nvSpPr>
      <xdr:spPr bwMode="auto">
        <a:xfrm>
          <a:off x="4486275" y="12077700"/>
          <a:ext cx="95250"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4</xdr:col>
      <xdr:colOff>177800</xdr:colOff>
      <xdr:row>63</xdr:row>
      <xdr:rowOff>66675</xdr:rowOff>
    </xdr:from>
    <xdr:to>
      <xdr:col>5</xdr:col>
      <xdr:colOff>314325</xdr:colOff>
      <xdr:row>64</xdr:row>
      <xdr:rowOff>149225</xdr:rowOff>
    </xdr:to>
    <xdr:sp macro="" fLocksText="0">
      <xdr:nvSpPr>
        <xdr:cNvPr id="15" name="正方形/長方形 14"/>
        <xdr:cNvSpPr/>
      </xdr:nvSpPr>
      <xdr:spPr bwMode="auto">
        <a:xfrm>
          <a:off x="4714875" y="12039600"/>
          <a:ext cx="1266825" cy="2571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r>
            <a:rPr altLang="en-US" lang="ja-JP"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fLocksText="0">
      <xdr:nvSpPr>
        <xdr:cNvPr id="16" name="正方形/長方形 15"/>
        <xdr:cNvSpPr/>
      </xdr:nvSpPr>
      <xdr:spPr bwMode="auto">
        <a:xfrm>
          <a:off x="2162175" y="1076325"/>
          <a:ext cx="4238625" cy="257175"/>
        </a:xfrm>
        <a:prstGeom prst="rect"/>
        <a:solidFill>
          <a:srgbClr val="FFFFFF"/>
        </a:solidFill>
        <a:ln w="9525" cap="flat" cmpd="sng" algn="ctr">
          <a:solidFill>
            <a:srgbClr val="000000"/>
          </a:solidFill>
          <a:prstDash val="solid"/>
          <a:round/>
          <a:headEnd type="none" len="med" w="med"/>
          <a:tailEnd type="none" len="med" w="med"/>
        </a:ln>
        <a:effectLst/>
      </xdr:spPr>
      <xdr:txBody>
        <a:bodyPr lIns="18288" tIns="0" rIns="0" bIns="0" vertOverflow="clip" horzOverflow="clip" wrap="square" anchor="ctr" upright="1"/>
        <a:lstStyle/>
        <a:p>
          <a:pPr algn="ctr"/>
          <a:r>
            <a:rPr altLang="en-US" lang="ja-JP" sz="1100">
              <a:latin typeface="ＭＳ Ｐゴシック"/>
            </a:rPr>
            <a:t>人口</a:t>
          </a:r>
          <a:r>
            <a:rPr altLang="ja-JP" lang="en-US" sz="1100">
              <a:latin typeface="ＭＳ Ｐゴシック"/>
            </a:rPr>
            <a:t>1</a:t>
          </a:r>
          <a:r>
            <a:rPr altLang="en-US" lang="ja-JP"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fLocksText="0">
      <xdr:nvSpPr>
        <xdr:cNvPr id="17" name="角丸四角形 16"/>
        <xdr:cNvSpPr/>
      </xdr:nvSpPr>
      <xdr:spPr bwMode="auto">
        <a:xfrm>
          <a:off x="123825" y="1076325"/>
          <a:ext cx="1333500" cy="1143000"/>
        </a:xfrm>
        <a:prstGeom prst="roundRect">
          <a:avLst>
            <a:gd name="adj" fmla="val 0"/>
          </a:avLst>
        </a:prstGeom>
        <a:solidFill>
          <a:srgbClr val="FFFFFF"/>
        </a:solidFill>
        <a:ln w="9525" cap="flat" cmpd="sng" algn="ctr">
          <a:solidFill>
            <a:srgbClr val="000000"/>
          </a:solidFill>
          <a:prstDash val="solid"/>
          <a:round/>
          <a:headEnd type="none" len="med" w="med"/>
          <a:tailEnd type="none" len="med" w="med"/>
        </a:ln>
        <a:effectLst>
          <a:outerShdw dist="37357" dir="2700000" rotWithShape="0">
            <a:scrgbClr r="0" g="0" b="0"/>
          </a:outerShdw>
        </a:effectLst>
      </xdr:spPr>
      <xdr:txBody>
        <a:bodyPr lIns="18288" tIns="0" rIns="0" bIns="0" vertOverflow="clip" horzOverflow="clip" wrap="square" anchor="t" upright="1"/>
        <a:lstStyle/>
        <a:p>
          <a:pPr algn="l"/>
          <a:endParaRPr altLang="en-US" lang="ja-JP" sz="1100"/>
        </a:p>
      </xdr:txBody>
    </xdr:sp>
    <xdr:clientData/>
  </xdr:twoCellAnchor>
  <xdr:twoCellAnchor>
    <xdr:from>
      <xdr:col>0</xdr:col>
      <xdr:colOff>457200</xdr:colOff>
      <xdr:row>6</xdr:row>
      <xdr:rowOff>117475</xdr:rowOff>
    </xdr:from>
    <xdr:to>
      <xdr:col>1</xdr:col>
      <xdr:colOff>593725</xdr:colOff>
      <xdr:row>8</xdr:row>
      <xdr:rowOff>28575</xdr:rowOff>
    </xdr:to>
    <xdr:sp macro="" fLocksText="0">
      <xdr:nvSpPr>
        <xdr:cNvPr id="18" name="正方形/長方形 17"/>
        <xdr:cNvSpPr/>
      </xdr:nvSpPr>
      <xdr:spPr bwMode="auto">
        <a:xfrm>
          <a:off x="457200" y="1190625"/>
          <a:ext cx="1266825" cy="2571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r>
            <a:rPr altLang="en-US" lang="ja-JP"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fLocksText="0">
      <xdr:nvSpPr>
        <xdr:cNvPr id="19" name="正方形/長方形 18"/>
        <xdr:cNvSpPr/>
      </xdr:nvSpPr>
      <xdr:spPr bwMode="auto">
        <a:xfrm>
          <a:off x="457200" y="1457325"/>
          <a:ext cx="1266825" cy="2571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r>
            <a:rPr altLang="en-US" lang="ja-JP"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fLocksText="0">
      <xdr:nvSpPr>
        <xdr:cNvPr id="20" name="正方形/長方形 19"/>
        <xdr:cNvSpPr/>
      </xdr:nvSpPr>
      <xdr:spPr bwMode="auto">
        <a:xfrm>
          <a:off x="457200" y="1762125"/>
          <a:ext cx="1266825" cy="6381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r>
            <a:rPr altLang="en-US" lang="ja-JP"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200025" y="1257300"/>
          <a:ext cx="171450" cy="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5750" y="1714500"/>
          <a:ext cx="0" cy="142875"/>
        </a:xfrm>
        <a:prstGeom prst="line"/>
        <a:solidFill>
          <a:srgbClr val="FFFFFF"/>
        </a:solidFill>
        <a:ln w="31750" cap="flat" cmpd="sng" algn="ctr">
          <a:solidFill>
            <a:srgbClr val="808080"/>
          </a:solidFill>
          <a:prstDash val="solid"/>
          <a:round/>
          <a:headEnd type="none" len="med" w="med"/>
          <a:tailEnd type="none" len="med" w="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200025" y="1714500"/>
          <a:ext cx="171450" cy="0"/>
        </a:xfrm>
        <a:prstGeom prst="line"/>
        <a:solidFill>
          <a:srgbClr val="FFFFFF"/>
        </a:solidFill>
        <a:ln w="15875" cap="flat" cmpd="sng" algn="ctr">
          <a:solidFill>
            <a:srgbClr val="000000"/>
          </a:solidFill>
          <a:prstDash val="solid"/>
          <a:round/>
          <a:headEnd type="none" len="med" w="med"/>
          <a:tailEnd type="none" len="med" w="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5750" y="1952625"/>
          <a:ext cx="0" cy="142875"/>
        </a:xfrm>
        <a:prstGeom prst="line"/>
        <a:solidFill>
          <a:srgbClr val="FFFFFF"/>
        </a:solidFill>
        <a:ln w="31750" cap="flat" cmpd="sng" algn="ctr">
          <a:solidFill>
            <a:srgbClr val="808080"/>
          </a:solidFill>
          <a:prstDash val="solid"/>
          <a:round/>
          <a:headEnd type="none" len="med" w="med"/>
          <a:tailEnd type="none" len="med" w="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200025" y="2095500"/>
          <a:ext cx="171450" cy="0"/>
        </a:xfrm>
        <a:prstGeom prst="line"/>
        <a:solidFill>
          <a:srgbClr val="FFFFFF"/>
        </a:solidFill>
        <a:ln w="15875" cap="flat" cmpd="sng" algn="ctr">
          <a:solidFill>
            <a:srgbClr val="000000"/>
          </a:solidFill>
          <a:prstDash val="solid"/>
          <a:round/>
          <a:headEnd type="none" len="med" w="med"/>
          <a:tailEnd type="none" len="med" w="med"/>
        </a:ln>
        <a:effectLst/>
      </xdr:spPr>
    </xdr:cxnSp>
    <xdr:clientData/>
  </xdr:twoCellAnchor>
  <xdr:twoCellAnchor>
    <xdr:from>
      <xdr:col>0</xdr:col>
      <xdr:colOff>231775</xdr:colOff>
      <xdr:row>6</xdr:row>
      <xdr:rowOff>130175</xdr:rowOff>
    </xdr:from>
    <xdr:to>
      <xdr:col>0</xdr:col>
      <xdr:colOff>333375</xdr:colOff>
      <xdr:row>7</xdr:row>
      <xdr:rowOff>60325</xdr:rowOff>
    </xdr:to>
    <xdr:sp macro="" fLocksText="0">
      <xdr:nvSpPr>
        <xdr:cNvPr id="26" name="円/楕円 25"/>
        <xdr:cNvSpPr/>
      </xdr:nvSpPr>
      <xdr:spPr bwMode="auto">
        <a:xfrm>
          <a:off x="228600" y="1209675"/>
          <a:ext cx="104775"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0</xdr:col>
      <xdr:colOff>231775</xdr:colOff>
      <xdr:row>8</xdr:row>
      <xdr:rowOff>53975</xdr:rowOff>
    </xdr:from>
    <xdr:to>
      <xdr:col>0</xdr:col>
      <xdr:colOff>333375</xdr:colOff>
      <xdr:row>8</xdr:row>
      <xdr:rowOff>155575</xdr:rowOff>
    </xdr:to>
    <xdr:sp macro="" fLocksText="0">
      <xdr:nvSpPr>
        <xdr:cNvPr id="27" name="フローチャート : 判断 26"/>
        <xdr:cNvSpPr/>
      </xdr:nvSpPr>
      <xdr:spPr bwMode="auto">
        <a:xfrm>
          <a:off x="228600" y="1476375"/>
          <a:ext cx="104775" cy="95250"/>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1025525</xdr:colOff>
      <xdr:row>9</xdr:row>
      <xdr:rowOff>60325</xdr:rowOff>
    </xdr:from>
    <xdr:to>
      <xdr:col>5</xdr:col>
      <xdr:colOff>733425</xdr:colOff>
      <xdr:row>22</xdr:row>
      <xdr:rowOff>117475</xdr:rowOff>
    </xdr:to>
    <xdr:sp macro="" fLocksText="0">
      <xdr:nvSpPr>
        <xdr:cNvPr id="28" name="正方形/長方形 27"/>
        <xdr:cNvSpPr/>
      </xdr:nvSpPr>
      <xdr:spPr bwMode="auto">
        <a:xfrm>
          <a:off x="2162175" y="1647825"/>
          <a:ext cx="4238625" cy="2286000"/>
        </a:xfrm>
        <a:prstGeom prst="rect"/>
        <a:solidFill>
          <a:srgbClr val="E6FFD5"/>
        </a:solidFill>
        <a:ln w="9525" cap="flat" cmpd="sng" algn="ctr">
          <a:noFill/>
          <a:prstDash val="solid"/>
          <a:round/>
          <a:headEnd type="none" len="med" w="med"/>
          <a:tailEnd type="none" len="med" w="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endParaRPr altLang="en-US" lang="ja-JP" sz="1100"/>
        </a:p>
      </xdr:txBody>
    </xdr:sp>
    <xdr:clientData/>
  </xdr:twoCellAnchor>
  <xdr:oneCellAnchor>
    <xdr:from>
      <xdr:col>1</xdr:col>
      <xdr:colOff>542925</xdr:colOff>
      <xdr:row>7</xdr:row>
      <xdr:rowOff>19050</xdr:rowOff>
    </xdr:from>
    <xdr:ext cx="409575" cy="276225"/>
    <xdr:sp macro="">
      <xdr:nvSpPr>
        <xdr:cNvPr id="29" name="テキスト ボックス 28"/>
        <xdr:cNvSpPr txBox="1"/>
      </xdr:nvSpPr>
      <xdr:spPr>
        <a:xfrm>
          <a:off x="1676400" y="1266825"/>
          <a:ext cx="409575" cy="27622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1100">
              <a:latin typeface="ＭＳ Ｐゴシック"/>
            </a:rPr>
            <a:t>(</a:t>
          </a:r>
          <a:r>
            <a:rPr altLang="en-US" lang="ja-JP" sz="1100">
              <a:latin typeface="ＭＳ Ｐゴシック"/>
            </a:rPr>
            <a:t>円</a:t>
          </a:r>
          <a:r>
            <a:rPr altLang="ja-JP" lang="en-US" sz="1100">
              <a:latin typeface="ＭＳ Ｐゴシック"/>
            </a:rPr>
            <a:t>)</a:t>
          </a:r>
          <a:endParaRPr altLang="en-US" lang="ja-JP"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62175" y="3933825"/>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21</xdr:row>
      <xdr:rowOff>142875</xdr:rowOff>
    </xdr:from>
    <xdr:ext cx="762000" cy="257175"/>
    <xdr:sp macro="">
      <xdr:nvSpPr>
        <xdr:cNvPr id="31" name="テキスト ボックス 30"/>
        <xdr:cNvSpPr txBox="1"/>
      </xdr:nvSpPr>
      <xdr:spPr>
        <a:xfrm>
          <a:off x="1409700" y="37909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30,000</a:t>
          </a:r>
          <a:endParaRPr altLang="en-US" lang="ja-JP"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62175" y="3609975"/>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19</xdr:row>
      <xdr:rowOff>161925</xdr:rowOff>
    </xdr:from>
    <xdr:ext cx="762000" cy="257175"/>
    <xdr:sp macro="">
      <xdr:nvSpPr>
        <xdr:cNvPr id="33" name="テキスト ボックス 32"/>
        <xdr:cNvSpPr txBox="1"/>
      </xdr:nvSpPr>
      <xdr:spPr>
        <a:xfrm>
          <a:off x="1409700" y="34671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40,000</a:t>
          </a:r>
          <a:endParaRPr altLang="en-US" lang="ja-JP"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62175" y="3286125"/>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18</xdr:row>
      <xdr:rowOff>9525</xdr:rowOff>
    </xdr:from>
    <xdr:ext cx="762000" cy="257175"/>
    <xdr:sp macro="">
      <xdr:nvSpPr>
        <xdr:cNvPr id="35" name="テキスト ボックス 34"/>
        <xdr:cNvSpPr txBox="1"/>
      </xdr:nvSpPr>
      <xdr:spPr>
        <a:xfrm>
          <a:off x="1409700" y="31432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50,000</a:t>
          </a:r>
          <a:endParaRPr altLang="en-US" lang="ja-JP"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62175" y="2952750"/>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16</xdr:row>
      <xdr:rowOff>28575</xdr:rowOff>
    </xdr:from>
    <xdr:ext cx="762000" cy="257175"/>
    <xdr:sp macro="">
      <xdr:nvSpPr>
        <xdr:cNvPr id="37" name="テキスト ボックス 36"/>
        <xdr:cNvSpPr txBox="1"/>
      </xdr:nvSpPr>
      <xdr:spPr>
        <a:xfrm>
          <a:off x="1409700" y="2819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60,000</a:t>
          </a:r>
          <a:endParaRPr altLang="en-US" lang="ja-JP"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62175" y="2628900"/>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14</xdr:row>
      <xdr:rowOff>38100</xdr:rowOff>
    </xdr:from>
    <xdr:ext cx="762000" cy="257175"/>
    <xdr:sp macro="">
      <xdr:nvSpPr>
        <xdr:cNvPr id="39" name="テキスト ボックス 38"/>
        <xdr:cNvSpPr txBox="1"/>
      </xdr:nvSpPr>
      <xdr:spPr>
        <a:xfrm>
          <a:off x="1409700" y="2486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70,000</a:t>
          </a:r>
          <a:endParaRPr altLang="en-US" lang="ja-JP"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62175" y="2305050"/>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12</xdr:row>
      <xdr:rowOff>57150</xdr:rowOff>
    </xdr:from>
    <xdr:ext cx="762000" cy="257175"/>
    <xdr:sp macro="">
      <xdr:nvSpPr>
        <xdr:cNvPr id="41" name="テキスト ボックス 40"/>
        <xdr:cNvSpPr txBox="1"/>
      </xdr:nvSpPr>
      <xdr:spPr>
        <a:xfrm>
          <a:off x="1409700" y="21621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80,000</a:t>
          </a:r>
          <a:endParaRPr altLang="en-US" lang="ja-JP"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62175" y="1981200"/>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10</xdr:row>
      <xdr:rowOff>76200</xdr:rowOff>
    </xdr:from>
    <xdr:ext cx="762000" cy="257175"/>
    <xdr:sp macro="">
      <xdr:nvSpPr>
        <xdr:cNvPr id="43" name="テキスト ボックス 42"/>
        <xdr:cNvSpPr txBox="1"/>
      </xdr:nvSpPr>
      <xdr:spPr>
        <a:xfrm>
          <a:off x="1409700" y="1838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90,000</a:t>
          </a:r>
          <a:endParaRPr altLang="en-US" lang="ja-JP"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62175" y="1647825"/>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8</xdr:row>
      <xdr:rowOff>85725</xdr:rowOff>
    </xdr:from>
    <xdr:ext cx="762000" cy="257175"/>
    <xdr:sp macro="">
      <xdr:nvSpPr>
        <xdr:cNvPr id="45" name="テキスト ボックス 44"/>
        <xdr:cNvSpPr txBox="1"/>
      </xdr:nvSpPr>
      <xdr:spPr>
        <a:xfrm>
          <a:off x="1409700" y="15049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100,000</a:t>
          </a:r>
          <a:endParaRPr altLang="en-US" lang="ja-JP"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fLocksText="0">
      <xdr:nvSpPr>
        <xdr:cNvPr id="46" name="人口1人当たり決算額の推移グラフ枠130"/>
        <xdr:cNvSpPr/>
      </xdr:nvSpPr>
      <xdr:spPr bwMode="auto">
        <a:xfrm>
          <a:off x="2162175" y="1647825"/>
          <a:ext cx="4238625" cy="2286000"/>
        </a:xfrm>
        <a:prstGeom prst="rect"/>
        <a:noFill/>
        <a:ln w="19050" cap="flat" cmpd="sng" algn="ctr">
          <a:solidFill>
            <a:srgbClr val="000000"/>
          </a:solid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Lst>
      </xdr:spPr>
      <xdr:txBody>
        <a:bodyPr lIns="18288" tIns="0" rIns="0" bIns="0" vertOverflow="clip" horzOverflow="clip" wrap="square" anchor="t" upright="1"/>
        <a:lstStyle/>
        <a:p>
          <a:pPr algn="l"/>
          <a:endParaRPr altLang="en-US" lang="ja-JP" sz="1100"/>
        </a:p>
      </xdr:txBody>
    </xdr:sp>
    <xdr:clientData/>
  </xdr:twoCellAnchor>
  <xdr:twoCellAnchor>
    <xdr:from>
      <xdr:col>4</xdr:col>
      <xdr:colOff>1117600</xdr:colOff>
      <xdr:row>12</xdr:row>
      <xdr:rowOff>67934</xdr:rowOff>
    </xdr:from>
    <xdr:to>
      <xdr:col>4</xdr:col>
      <xdr:colOff>1117600</xdr:colOff>
      <xdr:row>19</xdr:row>
      <xdr:rowOff>86320</xdr:rowOff>
    </xdr:to>
    <xdr:cxnSp macro="">
      <xdr:nvCxnSpPr>
        <xdr:cNvPr id="47" name="直線コネクタ 46"/>
        <xdr:cNvCxnSpPr/>
      </xdr:nvCxnSpPr>
      <xdr:spPr bwMode="auto">
        <a:xfrm flipV="1">
          <a:off x="5648325" y="2171700"/>
          <a:ext cx="0" cy="1219200"/>
        </a:xfrm>
        <a:prstGeom prst="line"/>
        <a:solidFill>
          <a:srgbClr val="FFFFFF"/>
        </a:solidFill>
        <a:ln w="31750" cap="flat" cmpd="sng" algn="ctr">
          <a:solidFill>
            <a:srgbClr val="808080"/>
          </a:solidFill>
          <a:prstDash val="solid"/>
          <a:round/>
          <a:headEnd type="none" len="med" w="med"/>
          <a:tailEnd type="none" len="med" w="med"/>
        </a:ln>
        <a:effectLst/>
      </xdr:spPr>
    </xdr:cxnSp>
    <xdr:clientData/>
  </xdr:twoCellAnchor>
  <xdr:oneCellAnchor>
    <xdr:from>
      <xdr:col>5</xdr:col>
      <xdr:colOff>66675</xdr:colOff>
      <xdr:row>19</xdr:row>
      <xdr:rowOff>57150</xdr:rowOff>
    </xdr:from>
    <xdr:ext cx="762000" cy="257175"/>
    <xdr:sp macro="">
      <xdr:nvSpPr>
        <xdr:cNvPr id="48" name="人口1人当たり決算額の推移最小値テキスト130"/>
        <xdr:cNvSpPr txBox="1"/>
      </xdr:nvSpPr>
      <xdr:spPr>
        <a:xfrm>
          <a:off x="5734050" y="33623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46,704</a:t>
          </a:r>
          <a:endParaRPr altLang="en-US" lang="ja-JP" sz="1000" b="1">
            <a:latin typeface="ＭＳ Ｐゴシック"/>
          </a:endParaRPr>
        </a:p>
      </xdr:txBody>
    </xdr:sp>
    <xdr:clientData/>
  </xdr:oneCellAnchor>
  <xdr:twoCellAnchor>
    <xdr:from>
      <xdr:col>4</xdr:col>
      <xdr:colOff>1028700</xdr:colOff>
      <xdr:row>19</xdr:row>
      <xdr:rowOff>86320</xdr:rowOff>
    </xdr:from>
    <xdr:to>
      <xdr:col>5</xdr:col>
      <xdr:colOff>73025</xdr:colOff>
      <xdr:row>19</xdr:row>
      <xdr:rowOff>86320</xdr:rowOff>
    </xdr:to>
    <xdr:cxnSp macro="">
      <xdr:nvCxnSpPr>
        <xdr:cNvPr id="49" name="直線コネクタ 48"/>
        <xdr:cNvCxnSpPr/>
      </xdr:nvCxnSpPr>
      <xdr:spPr bwMode="auto">
        <a:xfrm>
          <a:off x="5562600" y="3390900"/>
          <a:ext cx="180975" cy="0"/>
        </a:xfrm>
        <a:prstGeom prst="line"/>
        <a:solidFill>
          <a:srgbClr val="FFFFFF"/>
        </a:solidFill>
        <a:ln w="19050" cap="flat" cmpd="sng" algn="ctr">
          <a:solidFill>
            <a:srgbClr val="000000"/>
          </a:solidFill>
          <a:prstDash val="solid"/>
          <a:round/>
          <a:headEnd type="none" len="med" w="med"/>
          <a:tailEnd type="none" len="med" w="med"/>
        </a:ln>
        <a:effectLst/>
      </xdr:spPr>
    </xdr:cxnSp>
    <xdr:clientData/>
  </xdr:twoCellAnchor>
  <xdr:oneCellAnchor>
    <xdr:from>
      <xdr:col>5</xdr:col>
      <xdr:colOff>66675</xdr:colOff>
      <xdr:row>10</xdr:row>
      <xdr:rowOff>152400</xdr:rowOff>
    </xdr:from>
    <xdr:ext cx="762000" cy="257175"/>
    <xdr:sp macro="">
      <xdr:nvSpPr>
        <xdr:cNvPr id="50" name="人口1人当たり決算額の推移最大値テキスト130"/>
        <xdr:cNvSpPr txBox="1"/>
      </xdr:nvSpPr>
      <xdr:spPr>
        <a:xfrm>
          <a:off x="5734050" y="19145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84,017</a:t>
          </a:r>
          <a:endParaRPr altLang="en-US" lang="ja-JP" sz="1000" b="1">
            <a:latin typeface="ＭＳ Ｐゴシック"/>
          </a:endParaRPr>
        </a:p>
      </xdr:txBody>
    </xdr:sp>
    <xdr:clientData/>
  </xdr:oneCellAnchor>
  <xdr:twoCellAnchor>
    <xdr:from>
      <xdr:col>4</xdr:col>
      <xdr:colOff>1028700</xdr:colOff>
      <xdr:row>12</xdr:row>
      <xdr:rowOff>67934</xdr:rowOff>
    </xdr:from>
    <xdr:to>
      <xdr:col>5</xdr:col>
      <xdr:colOff>73025</xdr:colOff>
      <xdr:row>12</xdr:row>
      <xdr:rowOff>67934</xdr:rowOff>
    </xdr:to>
    <xdr:cxnSp macro="">
      <xdr:nvCxnSpPr>
        <xdr:cNvPr id="51" name="直線コネクタ 50"/>
        <xdr:cNvCxnSpPr/>
      </xdr:nvCxnSpPr>
      <xdr:spPr bwMode="auto">
        <a:xfrm>
          <a:off x="5562600" y="2171700"/>
          <a:ext cx="180975" cy="0"/>
        </a:xfrm>
        <a:prstGeom prst="line"/>
        <a:solidFill>
          <a:srgbClr val="FFFFFF"/>
        </a:solidFill>
        <a:ln w="19050" cap="flat" cmpd="sng" algn="ctr">
          <a:solidFill>
            <a:srgbClr val="000000"/>
          </a:solidFill>
          <a:prstDash val="solid"/>
          <a:round/>
          <a:headEnd type="none" len="med" w="med"/>
          <a:tailEnd type="none" len="med" w="med"/>
        </a:ln>
        <a:effectLst/>
      </xdr:spPr>
    </xdr:cxnSp>
    <xdr:clientData/>
  </xdr:twoCellAnchor>
  <xdr:twoCellAnchor>
    <xdr:from>
      <xdr:col>4</xdr:col>
      <xdr:colOff>469900</xdr:colOff>
      <xdr:row>17</xdr:row>
      <xdr:rowOff>8596</xdr:rowOff>
    </xdr:from>
    <xdr:to>
      <xdr:col>4</xdr:col>
      <xdr:colOff>1117600</xdr:colOff>
      <xdr:row>17</xdr:row>
      <xdr:rowOff>30509</xdr:rowOff>
    </xdr:to>
    <xdr:cxnSp macro="">
      <xdr:nvCxnSpPr>
        <xdr:cNvPr id="52" name="直線コネクタ 51"/>
        <xdr:cNvCxnSpPr/>
      </xdr:nvCxnSpPr>
      <xdr:spPr bwMode="auto">
        <a:xfrm>
          <a:off x="5000625" y="2971800"/>
          <a:ext cx="647700" cy="1905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oneCellAnchor>
    <xdr:from>
      <xdr:col>5</xdr:col>
      <xdr:colOff>66675</xdr:colOff>
      <xdr:row>14</xdr:row>
      <xdr:rowOff>133350</xdr:rowOff>
    </xdr:from>
    <xdr:ext cx="762000" cy="257175"/>
    <xdr:sp macro="">
      <xdr:nvSpPr>
        <xdr:cNvPr id="53" name="人口1人当たり決算額の推移平均値テキスト130"/>
        <xdr:cNvSpPr txBox="1"/>
      </xdr:nvSpPr>
      <xdr:spPr>
        <a:xfrm>
          <a:off x="5734050" y="258127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65,157</a:t>
          </a:r>
          <a:endParaRPr altLang="en-US" lang="ja-JP" sz="1000" b="1">
            <a:solidFill>
              <a:srgbClr val="000080"/>
            </a:solidFill>
            <a:latin typeface="ＭＳ Ｐゴシック"/>
          </a:endParaRPr>
        </a:p>
      </xdr:txBody>
    </xdr:sp>
    <xdr:clientData/>
  </xdr:oneCellAnchor>
  <xdr:twoCellAnchor>
    <xdr:from>
      <xdr:col>4</xdr:col>
      <xdr:colOff>1066800</xdr:colOff>
      <xdr:row>15</xdr:row>
      <xdr:rowOff>118698</xdr:rowOff>
    </xdr:from>
    <xdr:to>
      <xdr:col>5</xdr:col>
      <xdr:colOff>34925</xdr:colOff>
      <xdr:row>16</xdr:row>
      <xdr:rowOff>48848</xdr:rowOff>
    </xdr:to>
    <xdr:sp macro="" fLocksText="0">
      <xdr:nvSpPr>
        <xdr:cNvPr id="54" name="フローチャート : 判断 53"/>
        <xdr:cNvSpPr/>
      </xdr:nvSpPr>
      <xdr:spPr bwMode="auto">
        <a:xfrm>
          <a:off x="5600700" y="2733675"/>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3</xdr:col>
      <xdr:colOff>904875</xdr:colOff>
      <xdr:row>16</xdr:row>
      <xdr:rowOff>124529</xdr:rowOff>
    </xdr:from>
    <xdr:to>
      <xdr:col>4</xdr:col>
      <xdr:colOff>469900</xdr:colOff>
      <xdr:row>17</xdr:row>
      <xdr:rowOff>8596</xdr:rowOff>
    </xdr:to>
    <xdr:cxnSp macro="">
      <xdr:nvCxnSpPr>
        <xdr:cNvPr id="55" name="直線コネクタ 54"/>
        <xdr:cNvCxnSpPr/>
      </xdr:nvCxnSpPr>
      <xdr:spPr bwMode="auto">
        <a:xfrm>
          <a:off x="4305300" y="2914650"/>
          <a:ext cx="695325" cy="5715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4</xdr:col>
      <xdr:colOff>419100</xdr:colOff>
      <xdr:row>15</xdr:row>
      <xdr:rowOff>162556</xdr:rowOff>
    </xdr:from>
    <xdr:to>
      <xdr:col>4</xdr:col>
      <xdr:colOff>520700</xdr:colOff>
      <xdr:row>16</xdr:row>
      <xdr:rowOff>92706</xdr:rowOff>
    </xdr:to>
    <xdr:sp macro="" fLocksText="0">
      <xdr:nvSpPr>
        <xdr:cNvPr id="56" name="フローチャート : 判断 55"/>
        <xdr:cNvSpPr/>
      </xdr:nvSpPr>
      <xdr:spPr bwMode="auto">
        <a:xfrm>
          <a:off x="4953000" y="278130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4</xdr:col>
      <xdr:colOff>85725</xdr:colOff>
      <xdr:row>14</xdr:row>
      <xdr:rowOff>104775</xdr:rowOff>
    </xdr:from>
    <xdr:ext cx="733425" cy="257175"/>
    <xdr:sp macro="">
      <xdr:nvSpPr>
        <xdr:cNvPr id="57" name="テキスト ボックス 56"/>
        <xdr:cNvSpPr txBox="1"/>
      </xdr:nvSpPr>
      <xdr:spPr>
        <a:xfrm>
          <a:off x="4619625" y="25527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63,814</a:t>
          </a:r>
          <a:endParaRPr altLang="en-US" lang="ja-JP" sz="1000" b="1">
            <a:solidFill>
              <a:srgbClr val="000080"/>
            </a:solidFill>
            <a:latin typeface="ＭＳ Ｐゴシック"/>
          </a:endParaRPr>
        </a:p>
      </xdr:txBody>
    </xdr:sp>
    <xdr:clientData/>
  </xdr:oneCellAnchor>
  <xdr:twoCellAnchor>
    <xdr:from>
      <xdr:col>3</xdr:col>
      <xdr:colOff>206375</xdr:colOff>
      <xdr:row>16</xdr:row>
      <xdr:rowOff>30215</xdr:rowOff>
    </xdr:from>
    <xdr:to>
      <xdr:col>3</xdr:col>
      <xdr:colOff>904875</xdr:colOff>
      <xdr:row>16</xdr:row>
      <xdr:rowOff>124529</xdr:rowOff>
    </xdr:to>
    <xdr:cxnSp macro="">
      <xdr:nvCxnSpPr>
        <xdr:cNvPr id="58" name="直線コネクタ 57"/>
        <xdr:cNvCxnSpPr/>
      </xdr:nvCxnSpPr>
      <xdr:spPr bwMode="auto">
        <a:xfrm>
          <a:off x="3609975" y="2819400"/>
          <a:ext cx="695325" cy="9525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3</xdr:col>
      <xdr:colOff>854075</xdr:colOff>
      <xdr:row>15</xdr:row>
      <xdr:rowOff>93356</xdr:rowOff>
    </xdr:from>
    <xdr:to>
      <xdr:col>3</xdr:col>
      <xdr:colOff>955675</xdr:colOff>
      <xdr:row>16</xdr:row>
      <xdr:rowOff>23506</xdr:rowOff>
    </xdr:to>
    <xdr:sp macro="" fLocksText="0">
      <xdr:nvSpPr>
        <xdr:cNvPr id="59" name="フローチャート : 判断 58"/>
        <xdr:cNvSpPr/>
      </xdr:nvSpPr>
      <xdr:spPr bwMode="auto">
        <a:xfrm>
          <a:off x="4257675" y="2714625"/>
          <a:ext cx="95250" cy="95250"/>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3</xdr:col>
      <xdr:colOff>523875</xdr:colOff>
      <xdr:row>14</xdr:row>
      <xdr:rowOff>38100</xdr:rowOff>
    </xdr:from>
    <xdr:ext cx="762000" cy="257175"/>
    <xdr:sp macro="">
      <xdr:nvSpPr>
        <xdr:cNvPr id="60" name="テキスト ボックス 59"/>
        <xdr:cNvSpPr txBox="1"/>
      </xdr:nvSpPr>
      <xdr:spPr>
        <a:xfrm>
          <a:off x="3924300" y="2486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65,933</a:t>
          </a:r>
          <a:endParaRPr altLang="en-US" lang="ja-JP" sz="1000" b="1">
            <a:solidFill>
              <a:srgbClr val="000080"/>
            </a:solidFill>
            <a:latin typeface="ＭＳ Ｐゴシック"/>
          </a:endParaRPr>
        </a:p>
      </xdr:txBody>
    </xdr:sp>
    <xdr:clientData/>
  </xdr:oneCellAnchor>
  <xdr:twoCellAnchor>
    <xdr:from>
      <xdr:col>2</xdr:col>
      <xdr:colOff>641350</xdr:colOff>
      <xdr:row>15</xdr:row>
      <xdr:rowOff>159733</xdr:rowOff>
    </xdr:from>
    <xdr:to>
      <xdr:col>3</xdr:col>
      <xdr:colOff>206375</xdr:colOff>
      <xdr:row>16</xdr:row>
      <xdr:rowOff>30215</xdr:rowOff>
    </xdr:to>
    <xdr:cxnSp macro="">
      <xdr:nvCxnSpPr>
        <xdr:cNvPr id="61" name="直線コネクタ 60"/>
        <xdr:cNvCxnSpPr/>
      </xdr:nvCxnSpPr>
      <xdr:spPr bwMode="auto">
        <a:xfrm>
          <a:off x="2905125" y="2781300"/>
          <a:ext cx="704850" cy="3810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3</xdr:col>
      <xdr:colOff>155575</xdr:colOff>
      <xdr:row>15</xdr:row>
      <xdr:rowOff>13281</xdr:rowOff>
    </xdr:from>
    <xdr:to>
      <xdr:col>3</xdr:col>
      <xdr:colOff>257175</xdr:colOff>
      <xdr:row>15</xdr:row>
      <xdr:rowOff>114881</xdr:rowOff>
    </xdr:to>
    <xdr:sp macro="" fLocksText="0">
      <xdr:nvSpPr>
        <xdr:cNvPr id="62" name="フローチャート : 判断 61"/>
        <xdr:cNvSpPr/>
      </xdr:nvSpPr>
      <xdr:spPr bwMode="auto">
        <a:xfrm>
          <a:off x="3552825" y="2628900"/>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2</xdr:col>
      <xdr:colOff>952500</xdr:colOff>
      <xdr:row>13</xdr:row>
      <xdr:rowOff>123825</xdr:rowOff>
    </xdr:from>
    <xdr:ext cx="762000" cy="257175"/>
    <xdr:sp macro="">
      <xdr:nvSpPr>
        <xdr:cNvPr id="63" name="テキスト ボックス 62"/>
        <xdr:cNvSpPr txBox="1"/>
      </xdr:nvSpPr>
      <xdr:spPr>
        <a:xfrm>
          <a:off x="3219450" y="24003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68,385</a:t>
          </a:r>
          <a:endParaRPr altLang="en-US" lang="ja-JP" sz="1000" b="1">
            <a:solidFill>
              <a:srgbClr val="000080"/>
            </a:solidFill>
            <a:latin typeface="ＭＳ Ｐゴシック"/>
          </a:endParaRPr>
        </a:p>
      </xdr:txBody>
    </xdr:sp>
    <xdr:clientData/>
  </xdr:oneCellAnchor>
  <xdr:twoCellAnchor>
    <xdr:from>
      <xdr:col>2</xdr:col>
      <xdr:colOff>590550</xdr:colOff>
      <xdr:row>15</xdr:row>
      <xdr:rowOff>156580</xdr:rowOff>
    </xdr:from>
    <xdr:to>
      <xdr:col>2</xdr:col>
      <xdr:colOff>692150</xdr:colOff>
      <xdr:row>16</xdr:row>
      <xdr:rowOff>86730</xdr:rowOff>
    </xdr:to>
    <xdr:sp macro="" fLocksText="0">
      <xdr:nvSpPr>
        <xdr:cNvPr id="64" name="フローチャート : 判断 63"/>
        <xdr:cNvSpPr/>
      </xdr:nvSpPr>
      <xdr:spPr bwMode="auto">
        <a:xfrm>
          <a:off x="2857500" y="2771775"/>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2</xdr:col>
      <xdr:colOff>257175</xdr:colOff>
      <xdr:row>16</xdr:row>
      <xdr:rowOff>76200</xdr:rowOff>
    </xdr:from>
    <xdr:ext cx="762000" cy="257175"/>
    <xdr:sp macro="">
      <xdr:nvSpPr>
        <xdr:cNvPr id="65" name="テキスト ボックス 64"/>
        <xdr:cNvSpPr txBox="1"/>
      </xdr:nvSpPr>
      <xdr:spPr>
        <a:xfrm>
          <a:off x="2524125" y="28670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63,997</a:t>
          </a:r>
          <a:endParaRPr altLang="en-US" lang="ja-JP" sz="1000" b="1">
            <a:solidFill>
              <a:srgbClr val="000080"/>
            </a:solidFill>
            <a:latin typeface="ＭＳ Ｐゴシック"/>
          </a:endParaRPr>
        </a:p>
      </xdr:txBody>
    </xdr:sp>
    <xdr:clientData/>
  </xdr:oneCellAnchor>
  <xdr:oneCellAnchor>
    <xdr:from>
      <xdr:col>4</xdr:col>
      <xdr:colOff>933450</xdr:colOff>
      <xdr:row>22</xdr:row>
      <xdr:rowOff>142875</xdr:rowOff>
    </xdr:from>
    <xdr:ext cx="762000" cy="257175"/>
    <xdr:sp macro="">
      <xdr:nvSpPr>
        <xdr:cNvPr id="66" name="テキスト ボックス 65"/>
        <xdr:cNvSpPr txBox="1"/>
      </xdr:nvSpPr>
      <xdr:spPr>
        <a:xfrm>
          <a:off x="5467350" y="3962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4</xdr:col>
      <xdr:colOff>285750</xdr:colOff>
      <xdr:row>22</xdr:row>
      <xdr:rowOff>142875</xdr:rowOff>
    </xdr:from>
    <xdr:ext cx="762000" cy="257175"/>
    <xdr:sp macro="">
      <xdr:nvSpPr>
        <xdr:cNvPr id="67" name="テキスト ボックス 66"/>
        <xdr:cNvSpPr txBox="1"/>
      </xdr:nvSpPr>
      <xdr:spPr>
        <a:xfrm>
          <a:off x="4819650" y="3962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3</xdr:col>
      <xdr:colOff>723900</xdr:colOff>
      <xdr:row>22</xdr:row>
      <xdr:rowOff>142875</xdr:rowOff>
    </xdr:from>
    <xdr:ext cx="762000" cy="257175"/>
    <xdr:sp macro="">
      <xdr:nvSpPr>
        <xdr:cNvPr id="68" name="テキスト ボックス 67"/>
        <xdr:cNvSpPr txBox="1"/>
      </xdr:nvSpPr>
      <xdr:spPr>
        <a:xfrm>
          <a:off x="4124325" y="3962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3</xdr:col>
      <xdr:colOff>28575</xdr:colOff>
      <xdr:row>22</xdr:row>
      <xdr:rowOff>142875</xdr:rowOff>
    </xdr:from>
    <xdr:ext cx="762000" cy="257175"/>
    <xdr:sp macro="">
      <xdr:nvSpPr>
        <xdr:cNvPr id="69" name="テキスト ボックス 68"/>
        <xdr:cNvSpPr txBox="1"/>
      </xdr:nvSpPr>
      <xdr:spPr>
        <a:xfrm>
          <a:off x="3429000" y="3962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2</xdr:col>
      <xdr:colOff>457200</xdr:colOff>
      <xdr:row>22</xdr:row>
      <xdr:rowOff>142875</xdr:rowOff>
    </xdr:from>
    <xdr:ext cx="762000" cy="257175"/>
    <xdr:sp macro="">
      <xdr:nvSpPr>
        <xdr:cNvPr id="70" name="テキスト ボックス 69"/>
        <xdr:cNvSpPr txBox="1"/>
      </xdr:nvSpPr>
      <xdr:spPr>
        <a:xfrm>
          <a:off x="2724150" y="3962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4</xdr:col>
      <xdr:colOff>1066800</xdr:colOff>
      <xdr:row>16</xdr:row>
      <xdr:rowOff>151159</xdr:rowOff>
    </xdr:from>
    <xdr:to>
      <xdr:col>5</xdr:col>
      <xdr:colOff>34925</xdr:colOff>
      <xdr:row>17</xdr:row>
      <xdr:rowOff>81309</xdr:rowOff>
    </xdr:to>
    <xdr:sp macro="" fLocksText="0">
      <xdr:nvSpPr>
        <xdr:cNvPr id="71" name="円/楕円 70"/>
        <xdr:cNvSpPr/>
      </xdr:nvSpPr>
      <xdr:spPr bwMode="auto">
        <a:xfrm>
          <a:off x="5600700" y="2943225"/>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5</xdr:col>
      <xdr:colOff>66675</xdr:colOff>
      <xdr:row>16</xdr:row>
      <xdr:rowOff>123825</xdr:rowOff>
    </xdr:from>
    <xdr:ext cx="762000" cy="257175"/>
    <xdr:sp macro="">
      <xdr:nvSpPr>
        <xdr:cNvPr id="72" name="人口1人当たり決算額の推移該当値テキスト130"/>
        <xdr:cNvSpPr txBox="1"/>
      </xdr:nvSpPr>
      <xdr:spPr>
        <a:xfrm>
          <a:off x="5734050" y="29146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58,913</a:t>
          </a:r>
          <a:endParaRPr altLang="en-US" lang="ja-JP" sz="1000" b="1">
            <a:solidFill>
              <a:srgbClr val="FF0000"/>
            </a:solidFill>
            <a:latin typeface="ＭＳ Ｐゴシック"/>
          </a:endParaRPr>
        </a:p>
      </xdr:txBody>
    </xdr:sp>
    <xdr:clientData/>
  </xdr:oneCellAnchor>
  <xdr:twoCellAnchor>
    <xdr:from>
      <xdr:col>4</xdr:col>
      <xdr:colOff>419100</xdr:colOff>
      <xdr:row>16</xdr:row>
      <xdr:rowOff>129246</xdr:rowOff>
    </xdr:from>
    <xdr:to>
      <xdr:col>4</xdr:col>
      <xdr:colOff>520700</xdr:colOff>
      <xdr:row>17</xdr:row>
      <xdr:rowOff>59396</xdr:rowOff>
    </xdr:to>
    <xdr:sp macro="" fLocksText="0">
      <xdr:nvSpPr>
        <xdr:cNvPr id="73" name="円/楕円 72"/>
        <xdr:cNvSpPr/>
      </xdr:nvSpPr>
      <xdr:spPr bwMode="auto">
        <a:xfrm>
          <a:off x="4953000" y="2924175"/>
          <a:ext cx="104775"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4</xdr:col>
      <xdr:colOff>85725</xdr:colOff>
      <xdr:row>17</xdr:row>
      <xdr:rowOff>47625</xdr:rowOff>
    </xdr:from>
    <xdr:ext cx="733425" cy="257175"/>
    <xdr:sp macro="">
      <xdr:nvSpPr>
        <xdr:cNvPr id="74" name="テキスト ボックス 73"/>
        <xdr:cNvSpPr txBox="1"/>
      </xdr:nvSpPr>
      <xdr:spPr>
        <a:xfrm>
          <a:off x="4619625" y="30099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59,584</a:t>
          </a:r>
          <a:endParaRPr altLang="en-US" lang="ja-JP" sz="1000" b="1">
            <a:solidFill>
              <a:srgbClr val="FF0000"/>
            </a:solidFill>
            <a:latin typeface="ＭＳ Ｐゴシック"/>
          </a:endParaRPr>
        </a:p>
      </xdr:txBody>
    </xdr:sp>
    <xdr:clientData/>
  </xdr:oneCellAnchor>
  <xdr:twoCellAnchor>
    <xdr:from>
      <xdr:col>3</xdr:col>
      <xdr:colOff>854075</xdr:colOff>
      <xdr:row>16</xdr:row>
      <xdr:rowOff>73729</xdr:rowOff>
    </xdr:from>
    <xdr:to>
      <xdr:col>3</xdr:col>
      <xdr:colOff>955675</xdr:colOff>
      <xdr:row>17</xdr:row>
      <xdr:rowOff>3879</xdr:rowOff>
    </xdr:to>
    <xdr:sp macro="" fLocksText="0">
      <xdr:nvSpPr>
        <xdr:cNvPr id="75" name="円/楕円 74"/>
        <xdr:cNvSpPr/>
      </xdr:nvSpPr>
      <xdr:spPr bwMode="auto">
        <a:xfrm>
          <a:off x="4257675" y="2867025"/>
          <a:ext cx="95250"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3</xdr:col>
      <xdr:colOff>523875</xdr:colOff>
      <xdr:row>16</xdr:row>
      <xdr:rowOff>161925</xdr:rowOff>
    </xdr:from>
    <xdr:ext cx="762000" cy="257175"/>
    <xdr:sp macro="">
      <xdr:nvSpPr>
        <xdr:cNvPr id="76" name="テキスト ボックス 75"/>
        <xdr:cNvSpPr txBox="1"/>
      </xdr:nvSpPr>
      <xdr:spPr>
        <a:xfrm>
          <a:off x="3924300" y="29527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61,284</a:t>
          </a:r>
          <a:endParaRPr altLang="en-US" lang="ja-JP" sz="1000" b="1">
            <a:solidFill>
              <a:srgbClr val="FF0000"/>
            </a:solidFill>
            <a:latin typeface="ＭＳ Ｐゴシック"/>
          </a:endParaRPr>
        </a:p>
      </xdr:txBody>
    </xdr:sp>
    <xdr:clientData/>
  </xdr:oneCellAnchor>
  <xdr:twoCellAnchor>
    <xdr:from>
      <xdr:col>3</xdr:col>
      <xdr:colOff>155575</xdr:colOff>
      <xdr:row>15</xdr:row>
      <xdr:rowOff>150865</xdr:rowOff>
    </xdr:from>
    <xdr:to>
      <xdr:col>3</xdr:col>
      <xdr:colOff>257175</xdr:colOff>
      <xdr:row>16</xdr:row>
      <xdr:rowOff>81015</xdr:rowOff>
    </xdr:to>
    <xdr:sp macro="" fLocksText="0">
      <xdr:nvSpPr>
        <xdr:cNvPr id="77" name="円/楕円 76"/>
        <xdr:cNvSpPr/>
      </xdr:nvSpPr>
      <xdr:spPr bwMode="auto">
        <a:xfrm>
          <a:off x="3552825" y="2771775"/>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2</xdr:col>
      <xdr:colOff>952500</xdr:colOff>
      <xdr:row>16</xdr:row>
      <xdr:rowOff>66675</xdr:rowOff>
    </xdr:from>
    <xdr:ext cx="762000" cy="257175"/>
    <xdr:sp macro="">
      <xdr:nvSpPr>
        <xdr:cNvPr id="78" name="テキスト ボックス 77"/>
        <xdr:cNvSpPr txBox="1"/>
      </xdr:nvSpPr>
      <xdr:spPr>
        <a:xfrm>
          <a:off x="3219450" y="28575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64,172</a:t>
          </a:r>
          <a:endParaRPr altLang="en-US" lang="ja-JP" sz="1000" b="1">
            <a:solidFill>
              <a:srgbClr val="FF0000"/>
            </a:solidFill>
            <a:latin typeface="ＭＳ Ｐゴシック"/>
          </a:endParaRPr>
        </a:p>
      </xdr:txBody>
    </xdr:sp>
    <xdr:clientData/>
  </xdr:oneCellAnchor>
  <xdr:twoCellAnchor>
    <xdr:from>
      <xdr:col>2</xdr:col>
      <xdr:colOff>590550</xdr:colOff>
      <xdr:row>15</xdr:row>
      <xdr:rowOff>108933</xdr:rowOff>
    </xdr:from>
    <xdr:to>
      <xdr:col>2</xdr:col>
      <xdr:colOff>692150</xdr:colOff>
      <xdr:row>16</xdr:row>
      <xdr:rowOff>39083</xdr:rowOff>
    </xdr:to>
    <xdr:sp macro="" fLocksText="0">
      <xdr:nvSpPr>
        <xdr:cNvPr id="79" name="円/楕円 78"/>
        <xdr:cNvSpPr/>
      </xdr:nvSpPr>
      <xdr:spPr bwMode="auto">
        <a:xfrm>
          <a:off x="2857500" y="2724150"/>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2</xdr:col>
      <xdr:colOff>257175</xdr:colOff>
      <xdr:row>14</xdr:row>
      <xdr:rowOff>47625</xdr:rowOff>
    </xdr:from>
    <xdr:ext cx="762000" cy="257175"/>
    <xdr:sp macro="">
      <xdr:nvSpPr>
        <xdr:cNvPr id="80" name="テキスト ボックス 79"/>
        <xdr:cNvSpPr txBox="1"/>
      </xdr:nvSpPr>
      <xdr:spPr>
        <a:xfrm>
          <a:off x="2524125" y="24955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65,456</a:t>
          </a:r>
          <a:endParaRPr altLang="en-US" lang="ja-JP"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fLocksText="0">
      <xdr:nvSpPr>
        <xdr:cNvPr id="81" name="正方形/長方形 80"/>
        <xdr:cNvSpPr/>
      </xdr:nvSpPr>
      <xdr:spPr bwMode="auto">
        <a:xfrm>
          <a:off x="2162175" y="5076825"/>
          <a:ext cx="4238625" cy="257175"/>
        </a:xfrm>
        <a:prstGeom prst="rect"/>
        <a:solidFill>
          <a:srgbClr val="FFFFFF"/>
        </a:solidFill>
        <a:ln w="9525" cap="flat" cmpd="sng" algn="ctr">
          <a:solidFill>
            <a:srgbClr val="000000"/>
          </a:solidFill>
          <a:prstDash val="solid"/>
          <a:round/>
          <a:headEnd type="none" len="med" w="med"/>
          <a:tailEnd type="none" len="med" w="med"/>
        </a:ln>
        <a:effectLst/>
      </xdr:spPr>
      <xdr:txBody>
        <a:bodyPr lIns="18288" tIns="0" rIns="0" bIns="0" vertOverflow="clip" horzOverflow="clip" wrap="square" anchor="ctr" upright="1"/>
        <a:lstStyle/>
        <a:p>
          <a:pPr algn="ctr"/>
          <a:r>
            <a:rPr altLang="en-US" lang="ja-JP" sz="1100">
              <a:latin typeface="ＭＳ Ｐゴシック"/>
            </a:rPr>
            <a:t>人口</a:t>
          </a:r>
          <a:r>
            <a:rPr altLang="ja-JP" lang="en-US" sz="1100">
              <a:latin typeface="ＭＳ Ｐゴシック"/>
            </a:rPr>
            <a:t>1</a:t>
          </a:r>
          <a:r>
            <a:rPr altLang="en-US" lang="ja-JP"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fLocksText="0">
      <xdr:nvSpPr>
        <xdr:cNvPr id="82" name="角丸四角形 81"/>
        <xdr:cNvSpPr/>
      </xdr:nvSpPr>
      <xdr:spPr bwMode="auto">
        <a:xfrm>
          <a:off x="123825" y="5076825"/>
          <a:ext cx="1333500" cy="1143000"/>
        </a:xfrm>
        <a:prstGeom prst="roundRect">
          <a:avLst>
            <a:gd name="adj" fmla="val 0"/>
          </a:avLst>
        </a:prstGeom>
        <a:solidFill>
          <a:srgbClr val="FFFFFF"/>
        </a:solidFill>
        <a:ln w="9525" cap="flat" cmpd="sng" algn="ctr">
          <a:solidFill>
            <a:srgbClr val="000000"/>
          </a:solidFill>
          <a:prstDash val="solid"/>
          <a:round/>
          <a:headEnd type="none" len="med" w="med"/>
          <a:tailEnd type="none" len="med" w="med"/>
        </a:ln>
        <a:effectLst>
          <a:outerShdw dist="37357" dir="2700000" rotWithShape="0">
            <a:scrgbClr r="0" g="0" b="0"/>
          </a:outerShdw>
        </a:effectLst>
      </xdr:spPr>
      <xdr:txBody>
        <a:bodyPr lIns="18288" tIns="0" rIns="0" bIns="0" vertOverflow="clip" horzOverflow="clip" wrap="square" anchor="t" upright="1"/>
        <a:lstStyle/>
        <a:p>
          <a:pPr algn="l"/>
          <a:endParaRPr altLang="en-US" lang="ja-JP" sz="1100"/>
        </a:p>
      </xdr:txBody>
    </xdr:sp>
    <xdr:clientData/>
  </xdr:twoCellAnchor>
  <xdr:twoCellAnchor>
    <xdr:from>
      <xdr:col>0</xdr:col>
      <xdr:colOff>457200</xdr:colOff>
      <xdr:row>29</xdr:row>
      <xdr:rowOff>127000</xdr:rowOff>
    </xdr:from>
    <xdr:to>
      <xdr:col>1</xdr:col>
      <xdr:colOff>593725</xdr:colOff>
      <xdr:row>31</xdr:row>
      <xdr:rowOff>38100</xdr:rowOff>
    </xdr:to>
    <xdr:sp macro="" fLocksText="0">
      <xdr:nvSpPr>
        <xdr:cNvPr id="83" name="正方形/長方形 82"/>
        <xdr:cNvSpPr/>
      </xdr:nvSpPr>
      <xdr:spPr bwMode="auto">
        <a:xfrm>
          <a:off x="457200" y="5191125"/>
          <a:ext cx="1266825" cy="2571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r>
            <a:rPr altLang="en-US" lang="ja-JP"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fLocksText="0">
      <xdr:nvSpPr>
        <xdr:cNvPr id="84" name="正方形/長方形 83"/>
        <xdr:cNvSpPr/>
      </xdr:nvSpPr>
      <xdr:spPr bwMode="auto">
        <a:xfrm>
          <a:off x="457200" y="5457825"/>
          <a:ext cx="1266825" cy="2571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r>
            <a:rPr altLang="en-US" lang="ja-JP"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fLocksText="0">
      <xdr:nvSpPr>
        <xdr:cNvPr id="85" name="正方形/長方形 84"/>
        <xdr:cNvSpPr/>
      </xdr:nvSpPr>
      <xdr:spPr bwMode="auto">
        <a:xfrm>
          <a:off x="457200" y="5762625"/>
          <a:ext cx="1266825" cy="638175"/>
        </a:xfrm>
        <a:prstGeom prst="rect"/>
        <a:noFill/>
        <a:ln w="9525" cap="flat" cmpd="sng" algn="ctr">
          <a:no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r>
            <a:rPr altLang="en-US" lang="ja-JP"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200025" y="5257800"/>
          <a:ext cx="171450" cy="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5750" y="5715000"/>
          <a:ext cx="0" cy="142875"/>
        </a:xfrm>
        <a:prstGeom prst="line"/>
        <a:solidFill>
          <a:srgbClr val="FFFFFF"/>
        </a:solidFill>
        <a:ln w="31750" cap="flat" cmpd="sng" algn="ctr">
          <a:solidFill>
            <a:srgbClr val="808080"/>
          </a:solidFill>
          <a:prstDash val="solid"/>
          <a:round/>
          <a:headEnd type="none" len="med" w="med"/>
          <a:tailEnd type="none" len="med" w="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200025" y="5715000"/>
          <a:ext cx="171450" cy="0"/>
        </a:xfrm>
        <a:prstGeom prst="line"/>
        <a:solidFill>
          <a:srgbClr val="FFFFFF"/>
        </a:solidFill>
        <a:ln w="15875" cap="flat" cmpd="sng" algn="ctr">
          <a:solidFill>
            <a:srgbClr val="000000"/>
          </a:solidFill>
          <a:prstDash val="solid"/>
          <a:round/>
          <a:headEnd type="none" len="med" w="med"/>
          <a:tailEnd type="none" len="med" w="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5750" y="5953125"/>
          <a:ext cx="0" cy="142875"/>
        </a:xfrm>
        <a:prstGeom prst="line"/>
        <a:solidFill>
          <a:srgbClr val="FFFFFF"/>
        </a:solidFill>
        <a:ln w="31750" cap="flat" cmpd="sng" algn="ctr">
          <a:solidFill>
            <a:srgbClr val="808080"/>
          </a:solidFill>
          <a:prstDash val="solid"/>
          <a:round/>
          <a:headEnd type="none" len="med" w="med"/>
          <a:tailEnd type="none" len="med" w="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200025" y="6096000"/>
          <a:ext cx="171450" cy="0"/>
        </a:xfrm>
        <a:prstGeom prst="line"/>
        <a:solidFill>
          <a:srgbClr val="FFFFFF"/>
        </a:solidFill>
        <a:ln w="15875" cap="flat" cmpd="sng" algn="ctr">
          <a:solidFill>
            <a:srgbClr val="000000"/>
          </a:solidFill>
          <a:prstDash val="solid"/>
          <a:round/>
          <a:headEnd type="none" len="med" w="med"/>
          <a:tailEnd type="none" len="med" w="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fLocksText="0">
      <xdr:nvSpPr>
        <xdr:cNvPr id="91" name="円/楕円 90"/>
        <xdr:cNvSpPr/>
      </xdr:nvSpPr>
      <xdr:spPr bwMode="auto">
        <a:xfrm>
          <a:off x="228600" y="5210175"/>
          <a:ext cx="104775"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0</xdr:col>
      <xdr:colOff>231775</xdr:colOff>
      <xdr:row>31</xdr:row>
      <xdr:rowOff>63500</xdr:rowOff>
    </xdr:from>
    <xdr:to>
      <xdr:col>0</xdr:col>
      <xdr:colOff>333375</xdr:colOff>
      <xdr:row>31</xdr:row>
      <xdr:rowOff>165100</xdr:rowOff>
    </xdr:to>
    <xdr:sp macro="" fLocksText="0">
      <xdr:nvSpPr>
        <xdr:cNvPr id="92" name="フローチャート : 判断 91"/>
        <xdr:cNvSpPr/>
      </xdr:nvSpPr>
      <xdr:spPr bwMode="auto">
        <a:xfrm>
          <a:off x="228600" y="5476875"/>
          <a:ext cx="104775" cy="95250"/>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1025525</xdr:colOff>
      <xdr:row>31</xdr:row>
      <xdr:rowOff>241300</xdr:rowOff>
    </xdr:from>
    <xdr:to>
      <xdr:col>5</xdr:col>
      <xdr:colOff>733425</xdr:colOff>
      <xdr:row>39</xdr:row>
      <xdr:rowOff>298450</xdr:rowOff>
    </xdr:to>
    <xdr:sp macro="" fLocksText="0">
      <xdr:nvSpPr>
        <xdr:cNvPr id="93" name="正方形/長方形 92"/>
        <xdr:cNvSpPr/>
      </xdr:nvSpPr>
      <xdr:spPr bwMode="auto">
        <a:xfrm>
          <a:off x="2162175" y="5648325"/>
          <a:ext cx="4238625" cy="2286000"/>
        </a:xfrm>
        <a:prstGeom prst="rect"/>
        <a:solidFill>
          <a:srgbClr val="E6FFD5"/>
        </a:solidFill>
        <a:ln w="9525" cap="flat" cmpd="sng" algn="ctr">
          <a:noFill/>
          <a:prstDash val="solid"/>
          <a:round/>
          <a:headEnd type="none" len="med" w="med"/>
          <a:tailEnd type="none" len="med" w="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lIns="18288" tIns="0" rIns="0" bIns="0" vertOverflow="clip" horzOverflow="clip" wrap="square" anchor="t" upright="1"/>
        <a:lstStyle/>
        <a:p>
          <a:pPr algn="l"/>
          <a:endParaRPr altLang="en-US" lang="ja-JP" sz="1100"/>
        </a:p>
      </xdr:txBody>
    </xdr:sp>
    <xdr:clientData/>
  </xdr:twoCellAnchor>
  <xdr:oneCellAnchor>
    <xdr:from>
      <xdr:col>1</xdr:col>
      <xdr:colOff>542925</xdr:colOff>
      <xdr:row>30</xdr:row>
      <xdr:rowOff>28575</xdr:rowOff>
    </xdr:from>
    <xdr:ext cx="409575" cy="276225"/>
    <xdr:sp macro="">
      <xdr:nvSpPr>
        <xdr:cNvPr id="94" name="テキスト ボックス 93"/>
        <xdr:cNvSpPr txBox="1"/>
      </xdr:nvSpPr>
      <xdr:spPr>
        <a:xfrm>
          <a:off x="1676400" y="5267325"/>
          <a:ext cx="409575" cy="27622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wrap="none" anchor="t">
          <a:spAutoFit/>
        </a:bodyPr>
        <a:lstStyle/>
        <a:p>
          <a:pPr/>
          <a:r>
            <a:rPr altLang="ja-JP" lang="en-US" sz="1100">
              <a:latin typeface="ＭＳ Ｐゴシック"/>
            </a:rPr>
            <a:t>(</a:t>
          </a:r>
          <a:r>
            <a:rPr altLang="en-US" lang="ja-JP" sz="1100">
              <a:latin typeface="ＭＳ Ｐゴシック"/>
            </a:rPr>
            <a:t>円</a:t>
          </a:r>
          <a:r>
            <a:rPr altLang="ja-JP" lang="en-US" sz="1100">
              <a:latin typeface="ＭＳ Ｐゴシック"/>
            </a:rPr>
            <a:t>)</a:t>
          </a:r>
          <a:endParaRPr altLang="en-US" lang="ja-JP"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62175" y="7934325"/>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62175" y="7610475"/>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62175" y="7286625"/>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37</xdr:row>
      <xdr:rowOff>19050</xdr:rowOff>
    </xdr:from>
    <xdr:ext cx="762000" cy="257175"/>
    <xdr:sp macro="">
      <xdr:nvSpPr>
        <xdr:cNvPr id="98" name="テキスト ボックス 97"/>
        <xdr:cNvSpPr txBox="1"/>
      </xdr:nvSpPr>
      <xdr:spPr>
        <a:xfrm>
          <a:off x="1409700" y="71437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0</a:t>
          </a:r>
          <a:endParaRPr altLang="en-US" lang="ja-JP"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62175" y="6953250"/>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35</xdr:row>
      <xdr:rowOff>209550</xdr:rowOff>
    </xdr:from>
    <xdr:ext cx="762000" cy="257175"/>
    <xdr:sp macro="">
      <xdr:nvSpPr>
        <xdr:cNvPr id="100" name="テキスト ボックス 99"/>
        <xdr:cNvSpPr txBox="1"/>
      </xdr:nvSpPr>
      <xdr:spPr>
        <a:xfrm>
          <a:off x="1409700" y="6819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10,000</a:t>
          </a:r>
          <a:endParaRPr altLang="en-US" lang="ja-JP"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62175" y="6629400"/>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34</xdr:row>
      <xdr:rowOff>219075</xdr:rowOff>
    </xdr:from>
    <xdr:ext cx="762000" cy="257175"/>
    <xdr:sp macro="">
      <xdr:nvSpPr>
        <xdr:cNvPr id="102" name="テキスト ボックス 101"/>
        <xdr:cNvSpPr txBox="1"/>
      </xdr:nvSpPr>
      <xdr:spPr>
        <a:xfrm>
          <a:off x="1409700" y="64865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20,000</a:t>
          </a:r>
          <a:endParaRPr altLang="en-US" lang="ja-JP"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62175" y="6305550"/>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33</xdr:row>
      <xdr:rowOff>238125</xdr:rowOff>
    </xdr:from>
    <xdr:ext cx="762000" cy="257175"/>
    <xdr:sp macro="">
      <xdr:nvSpPr>
        <xdr:cNvPr id="104" name="テキスト ボックス 103"/>
        <xdr:cNvSpPr txBox="1"/>
      </xdr:nvSpPr>
      <xdr:spPr>
        <a:xfrm>
          <a:off x="1409700" y="61626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30,000</a:t>
          </a:r>
          <a:endParaRPr altLang="en-US" lang="ja-JP"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62175" y="5981700"/>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32</xdr:row>
      <xdr:rowOff>85725</xdr:rowOff>
    </xdr:from>
    <xdr:ext cx="762000" cy="257175"/>
    <xdr:sp macro="">
      <xdr:nvSpPr>
        <xdr:cNvPr id="106" name="テキスト ボックス 105"/>
        <xdr:cNvSpPr txBox="1"/>
      </xdr:nvSpPr>
      <xdr:spPr>
        <a:xfrm>
          <a:off x="1409700" y="58388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40,000</a:t>
          </a:r>
          <a:endParaRPr altLang="en-US" lang="ja-JP"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62175" y="5648325"/>
          <a:ext cx="4238625" cy="0"/>
        </a:xfrm>
        <a:prstGeom prst="line"/>
        <a:solidFill>
          <a:srgbClr val="FFFFFF"/>
        </a:solidFill>
        <a:ln w="9525" cap="flat" cmpd="sng" algn="ctr">
          <a:solidFill>
            <a:srgbClr val="C0C0C0"/>
          </a:solidFill>
          <a:prstDash val="solid"/>
          <a:round/>
          <a:headEnd type="none" len="med" w="med"/>
          <a:tailEnd type="none" len="med" w="med"/>
        </a:ln>
        <a:effectLst/>
      </xdr:spPr>
    </xdr:cxnSp>
    <xdr:clientData/>
  </xdr:twoCellAnchor>
  <xdr:oneCellAnchor>
    <xdr:from>
      <xdr:col>1</xdr:col>
      <xdr:colOff>276225</xdr:colOff>
      <xdr:row>31</xdr:row>
      <xdr:rowOff>95250</xdr:rowOff>
    </xdr:from>
    <xdr:ext cx="762000" cy="257175"/>
    <xdr:sp macro="">
      <xdr:nvSpPr>
        <xdr:cNvPr id="108" name="テキスト ボックス 107"/>
        <xdr:cNvSpPr txBox="1"/>
      </xdr:nvSpPr>
      <xdr:spPr>
        <a:xfrm>
          <a:off x="1409700" y="55054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r"/>
          <a:r>
            <a:rPr altLang="ja-JP" lang="en-US" sz="1000">
              <a:latin typeface="ＭＳ Ｐゴシック"/>
            </a:rPr>
            <a:t>50,000</a:t>
          </a:r>
          <a:endParaRPr altLang="en-US" lang="ja-JP"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fLocksText="0">
      <xdr:nvSpPr>
        <xdr:cNvPr id="109" name="人口1人当たり決算額の推移グラフ枠445"/>
        <xdr:cNvSpPr/>
      </xdr:nvSpPr>
      <xdr:spPr bwMode="auto">
        <a:xfrm>
          <a:off x="2162175" y="5648325"/>
          <a:ext cx="4238625" cy="2286000"/>
        </a:xfrm>
        <a:prstGeom prst="rect"/>
        <a:noFill/>
        <a:ln w="19050" cap="flat" cmpd="sng" algn="ctr">
          <a:solidFill>
            <a:srgbClr val="000000"/>
          </a:solidFill>
          <a:prstDash val="solid"/>
          <a:round/>
          <a:headEnd type="none" len="med" w="med"/>
          <a:tailEnd type="none" len="med" w="med"/>
        </a:ln>
        <a:effectLst/>
        <a:extLst>
          <a:ext uri="{909E8E84-426E-40DD-AFC4-6F175D3DCCD1}">
            <a14:hiddenFill xmlns:a14="http://schemas.microsoft.com/office/drawing/2010/main">
              <a:solidFill>
                <a:srgbClr val="FFFFFF"/>
              </a:solidFill>
            </a14:hiddenFill>
          </a:ext>
        </a:extLst>
      </xdr:spPr>
      <xdr:txBody>
        <a:bodyPr lIns="18288" tIns="0" rIns="0" bIns="0" vertOverflow="clip" horzOverflow="clip" wrap="square" anchor="t" upright="1"/>
        <a:lstStyle/>
        <a:p>
          <a:pPr algn="l"/>
          <a:endParaRPr altLang="en-US" lang="ja-JP" sz="1100"/>
        </a:p>
      </xdr:txBody>
    </xdr:sp>
    <xdr:clientData/>
  </xdr:twoCellAnchor>
  <xdr:twoCellAnchor>
    <xdr:from>
      <xdr:col>4</xdr:col>
      <xdr:colOff>1117600</xdr:colOff>
      <xdr:row>32</xdr:row>
      <xdr:rowOff>145484</xdr:rowOff>
    </xdr:from>
    <xdr:to>
      <xdr:col>4</xdr:col>
      <xdr:colOff>1117600</xdr:colOff>
      <xdr:row>37</xdr:row>
      <xdr:rowOff>287151</xdr:rowOff>
    </xdr:to>
    <xdr:cxnSp macro="">
      <xdr:nvCxnSpPr>
        <xdr:cNvPr id="110" name="直線コネクタ 109"/>
        <xdr:cNvCxnSpPr/>
      </xdr:nvCxnSpPr>
      <xdr:spPr bwMode="auto">
        <a:xfrm flipV="1">
          <a:off x="5648325" y="5895975"/>
          <a:ext cx="0" cy="1514475"/>
        </a:xfrm>
        <a:prstGeom prst="line"/>
        <a:solidFill>
          <a:srgbClr val="FFFFFF"/>
        </a:solidFill>
        <a:ln w="31750" cap="flat" cmpd="sng" algn="ctr">
          <a:solidFill>
            <a:srgbClr val="808080"/>
          </a:solidFill>
          <a:prstDash val="solid"/>
          <a:round/>
          <a:headEnd type="none" len="med" w="med"/>
          <a:tailEnd type="none" len="med" w="med"/>
        </a:ln>
        <a:effectLst/>
      </xdr:spPr>
    </xdr:cxnSp>
    <xdr:clientData/>
  </xdr:twoCellAnchor>
  <xdr:oneCellAnchor>
    <xdr:from>
      <xdr:col>5</xdr:col>
      <xdr:colOff>66675</xdr:colOff>
      <xdr:row>37</xdr:row>
      <xdr:rowOff>266700</xdr:rowOff>
    </xdr:from>
    <xdr:ext cx="762000" cy="257175"/>
    <xdr:sp macro="">
      <xdr:nvSpPr>
        <xdr:cNvPr id="111" name="人口1人当たり決算額の推移最小値テキスト445"/>
        <xdr:cNvSpPr txBox="1"/>
      </xdr:nvSpPr>
      <xdr:spPr>
        <a:xfrm>
          <a:off x="5734050" y="73914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-3,904</a:t>
          </a:r>
          <a:endParaRPr altLang="en-US" lang="ja-JP" sz="1000" b="1">
            <a:latin typeface="ＭＳ Ｐゴシック"/>
          </a:endParaRPr>
        </a:p>
      </xdr:txBody>
    </xdr:sp>
    <xdr:clientData/>
  </xdr:oneCellAnchor>
  <xdr:twoCellAnchor>
    <xdr:from>
      <xdr:col>4</xdr:col>
      <xdr:colOff>1028700</xdr:colOff>
      <xdr:row>37</xdr:row>
      <xdr:rowOff>287151</xdr:rowOff>
    </xdr:from>
    <xdr:to>
      <xdr:col>5</xdr:col>
      <xdr:colOff>73025</xdr:colOff>
      <xdr:row>37</xdr:row>
      <xdr:rowOff>287151</xdr:rowOff>
    </xdr:to>
    <xdr:cxnSp macro="">
      <xdr:nvCxnSpPr>
        <xdr:cNvPr id="112" name="直線コネクタ 111"/>
        <xdr:cNvCxnSpPr/>
      </xdr:nvCxnSpPr>
      <xdr:spPr bwMode="auto">
        <a:xfrm>
          <a:off x="5562600" y="7410450"/>
          <a:ext cx="180975" cy="0"/>
        </a:xfrm>
        <a:prstGeom prst="line"/>
        <a:solidFill>
          <a:srgbClr val="FFFFFF"/>
        </a:solidFill>
        <a:ln w="19050" cap="flat" cmpd="sng" algn="ctr">
          <a:solidFill>
            <a:srgbClr val="000000"/>
          </a:solidFill>
          <a:prstDash val="solid"/>
          <a:round/>
          <a:headEnd type="none" len="med" w="med"/>
          <a:tailEnd type="none" len="med" w="med"/>
        </a:ln>
        <a:effectLst/>
      </xdr:spPr>
    </xdr:cxnSp>
    <xdr:clientData/>
  </xdr:twoCellAnchor>
  <xdr:oneCellAnchor>
    <xdr:from>
      <xdr:col>5</xdr:col>
      <xdr:colOff>66675</xdr:colOff>
      <xdr:row>31</xdr:row>
      <xdr:rowOff>228600</xdr:rowOff>
    </xdr:from>
    <xdr:ext cx="762000" cy="257175"/>
    <xdr:sp macro="">
      <xdr:nvSpPr>
        <xdr:cNvPr id="113" name="人口1人当たり決算額の推移最大値テキスト445"/>
        <xdr:cNvSpPr txBox="1"/>
      </xdr:nvSpPr>
      <xdr:spPr>
        <a:xfrm>
          <a:off x="5734050" y="56388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latin typeface="ＭＳ Ｐゴシック"/>
            </a:rPr>
            <a:t>42,434</a:t>
          </a:r>
          <a:endParaRPr altLang="en-US" lang="ja-JP" sz="1000" b="1">
            <a:latin typeface="ＭＳ Ｐゴシック"/>
          </a:endParaRPr>
        </a:p>
      </xdr:txBody>
    </xdr:sp>
    <xdr:clientData/>
  </xdr:oneCellAnchor>
  <xdr:twoCellAnchor>
    <xdr:from>
      <xdr:col>4</xdr:col>
      <xdr:colOff>1028700</xdr:colOff>
      <xdr:row>32</xdr:row>
      <xdr:rowOff>145484</xdr:rowOff>
    </xdr:from>
    <xdr:to>
      <xdr:col>5</xdr:col>
      <xdr:colOff>73025</xdr:colOff>
      <xdr:row>32</xdr:row>
      <xdr:rowOff>145484</xdr:rowOff>
    </xdr:to>
    <xdr:cxnSp macro="">
      <xdr:nvCxnSpPr>
        <xdr:cNvPr id="114" name="直線コネクタ 113"/>
        <xdr:cNvCxnSpPr/>
      </xdr:nvCxnSpPr>
      <xdr:spPr bwMode="auto">
        <a:xfrm>
          <a:off x="5562600" y="5895975"/>
          <a:ext cx="180975" cy="0"/>
        </a:xfrm>
        <a:prstGeom prst="line"/>
        <a:solidFill>
          <a:srgbClr val="FFFFFF"/>
        </a:solidFill>
        <a:ln w="19050" cap="flat" cmpd="sng" algn="ctr">
          <a:solidFill>
            <a:srgbClr val="000000"/>
          </a:solidFill>
          <a:prstDash val="solid"/>
          <a:round/>
          <a:headEnd type="none" len="med" w="med"/>
          <a:tailEnd type="none" len="med" w="med"/>
        </a:ln>
        <a:effectLst/>
      </xdr:spPr>
    </xdr:cxnSp>
    <xdr:clientData/>
  </xdr:twoCellAnchor>
  <xdr:twoCellAnchor>
    <xdr:from>
      <xdr:col>4</xdr:col>
      <xdr:colOff>469900</xdr:colOff>
      <xdr:row>37</xdr:row>
      <xdr:rowOff>109038</xdr:rowOff>
    </xdr:from>
    <xdr:to>
      <xdr:col>4</xdr:col>
      <xdr:colOff>1117600</xdr:colOff>
      <xdr:row>37</xdr:row>
      <xdr:rowOff>260600</xdr:rowOff>
    </xdr:to>
    <xdr:cxnSp macro="">
      <xdr:nvCxnSpPr>
        <xdr:cNvPr id="115" name="直線コネクタ 114"/>
        <xdr:cNvCxnSpPr/>
      </xdr:nvCxnSpPr>
      <xdr:spPr bwMode="auto">
        <a:xfrm>
          <a:off x="5000625" y="7229475"/>
          <a:ext cx="647700" cy="15240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oneCellAnchor>
    <xdr:from>
      <xdr:col>5</xdr:col>
      <xdr:colOff>66675</xdr:colOff>
      <xdr:row>35</xdr:row>
      <xdr:rowOff>85725</xdr:rowOff>
    </xdr:from>
    <xdr:ext cx="762000" cy="257175"/>
    <xdr:sp macro="">
      <xdr:nvSpPr>
        <xdr:cNvPr id="116" name="人口1人当たり決算額の推移平均値テキスト445"/>
        <xdr:cNvSpPr txBox="1"/>
      </xdr:nvSpPr>
      <xdr:spPr>
        <a:xfrm>
          <a:off x="5734050" y="6696075"/>
          <a:ext cx="762000" cy="257175"/>
        </a:xfrm>
        <a:prstGeom prst="rect"/>
        <a:noFill/>
        <a:ln>
          <a:noFill/>
        </a:ln>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000080"/>
              </a:solidFill>
              <a:latin typeface="ＭＳ Ｐゴシック"/>
            </a:rPr>
            <a:t>11,686</a:t>
          </a:r>
          <a:endParaRPr altLang="en-US" lang="ja-JP" sz="1000" b="1">
            <a:solidFill>
              <a:srgbClr val="000080"/>
            </a:solidFill>
            <a:latin typeface="ＭＳ Ｐゴシック"/>
          </a:endParaRPr>
        </a:p>
      </xdr:txBody>
    </xdr:sp>
    <xdr:clientData/>
  </xdr:oneCellAnchor>
  <xdr:twoCellAnchor>
    <xdr:from>
      <xdr:col>4</xdr:col>
      <xdr:colOff>1066800</xdr:colOff>
      <xdr:row>35</xdr:row>
      <xdr:rowOff>241576</xdr:rowOff>
    </xdr:from>
    <xdr:to>
      <xdr:col>5</xdr:col>
      <xdr:colOff>34925</xdr:colOff>
      <xdr:row>36</xdr:row>
      <xdr:rowOff>276</xdr:rowOff>
    </xdr:to>
    <xdr:sp macro="" fLocksText="0">
      <xdr:nvSpPr>
        <xdr:cNvPr id="117" name="フローチャート : 判断 116"/>
        <xdr:cNvSpPr/>
      </xdr:nvSpPr>
      <xdr:spPr bwMode="auto">
        <a:xfrm>
          <a:off x="5600700" y="6848475"/>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3</xdr:col>
      <xdr:colOff>904875</xdr:colOff>
      <xdr:row>36</xdr:row>
      <xdr:rowOff>105152</xdr:rowOff>
    </xdr:from>
    <xdr:to>
      <xdr:col>4</xdr:col>
      <xdr:colOff>469900</xdr:colOff>
      <xdr:row>37</xdr:row>
      <xdr:rowOff>109038</xdr:rowOff>
    </xdr:to>
    <xdr:cxnSp macro="">
      <xdr:nvCxnSpPr>
        <xdr:cNvPr id="118" name="直線コネクタ 117"/>
        <xdr:cNvCxnSpPr/>
      </xdr:nvCxnSpPr>
      <xdr:spPr bwMode="auto">
        <a:xfrm>
          <a:off x="4305300" y="7058025"/>
          <a:ext cx="695325" cy="17145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4</xdr:col>
      <xdr:colOff>419100</xdr:colOff>
      <xdr:row>35</xdr:row>
      <xdr:rowOff>178482</xdr:rowOff>
    </xdr:from>
    <xdr:to>
      <xdr:col>4</xdr:col>
      <xdr:colOff>520700</xdr:colOff>
      <xdr:row>35</xdr:row>
      <xdr:rowOff>280082</xdr:rowOff>
    </xdr:to>
    <xdr:sp macro="" fLocksText="0">
      <xdr:nvSpPr>
        <xdr:cNvPr id="119" name="フローチャート : 判断 118"/>
        <xdr:cNvSpPr/>
      </xdr:nvSpPr>
      <xdr:spPr bwMode="auto">
        <a:xfrm>
          <a:off x="4953000" y="6791325"/>
          <a:ext cx="104775" cy="95250"/>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4</xdr:col>
      <xdr:colOff>85725</xdr:colOff>
      <xdr:row>34</xdr:row>
      <xdr:rowOff>285750</xdr:rowOff>
    </xdr:from>
    <xdr:ext cx="733425" cy="257175"/>
    <xdr:sp macro="">
      <xdr:nvSpPr>
        <xdr:cNvPr id="120" name="テキスト ボックス 119"/>
        <xdr:cNvSpPr txBox="1"/>
      </xdr:nvSpPr>
      <xdr:spPr>
        <a:xfrm>
          <a:off x="4619625" y="6553200"/>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13,618</a:t>
          </a:r>
          <a:endParaRPr altLang="en-US" lang="ja-JP" sz="1000" b="1">
            <a:solidFill>
              <a:srgbClr val="000080"/>
            </a:solidFill>
            <a:latin typeface="ＭＳ Ｐゴシック"/>
          </a:endParaRPr>
        </a:p>
      </xdr:txBody>
    </xdr:sp>
    <xdr:clientData/>
  </xdr:oneCellAnchor>
  <xdr:twoCellAnchor>
    <xdr:from>
      <xdr:col>3</xdr:col>
      <xdr:colOff>206375</xdr:colOff>
      <xdr:row>36</xdr:row>
      <xdr:rowOff>105152</xdr:rowOff>
    </xdr:from>
    <xdr:to>
      <xdr:col>3</xdr:col>
      <xdr:colOff>904875</xdr:colOff>
      <xdr:row>36</xdr:row>
      <xdr:rowOff>158122</xdr:rowOff>
    </xdr:to>
    <xdr:cxnSp macro="">
      <xdr:nvCxnSpPr>
        <xdr:cNvPr id="121" name="直線コネクタ 120"/>
        <xdr:cNvCxnSpPr/>
      </xdr:nvCxnSpPr>
      <xdr:spPr bwMode="auto">
        <a:xfrm flipV="1">
          <a:off x="3609975" y="7058025"/>
          <a:ext cx="695325" cy="5715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3</xdr:col>
      <xdr:colOff>854075</xdr:colOff>
      <xdr:row>35</xdr:row>
      <xdr:rowOff>148601</xdr:rowOff>
    </xdr:from>
    <xdr:to>
      <xdr:col>3</xdr:col>
      <xdr:colOff>955675</xdr:colOff>
      <xdr:row>35</xdr:row>
      <xdr:rowOff>250201</xdr:rowOff>
    </xdr:to>
    <xdr:sp macro="" fLocksText="0">
      <xdr:nvSpPr>
        <xdr:cNvPr id="122" name="フローチャート : 判断 121"/>
        <xdr:cNvSpPr/>
      </xdr:nvSpPr>
      <xdr:spPr bwMode="auto">
        <a:xfrm>
          <a:off x="4257675" y="6762750"/>
          <a:ext cx="95250" cy="95250"/>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3</xdr:col>
      <xdr:colOff>523875</xdr:colOff>
      <xdr:row>34</xdr:row>
      <xdr:rowOff>257175</xdr:rowOff>
    </xdr:from>
    <xdr:ext cx="762000" cy="257175"/>
    <xdr:sp macro="">
      <xdr:nvSpPr>
        <xdr:cNvPr id="123" name="テキスト ボックス 122"/>
        <xdr:cNvSpPr txBox="1"/>
      </xdr:nvSpPr>
      <xdr:spPr>
        <a:xfrm>
          <a:off x="3924300" y="65246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14,533</a:t>
          </a:r>
          <a:endParaRPr altLang="en-US" lang="ja-JP" sz="1000" b="1">
            <a:solidFill>
              <a:srgbClr val="000080"/>
            </a:solidFill>
            <a:latin typeface="ＭＳ Ｐゴシック"/>
          </a:endParaRPr>
        </a:p>
      </xdr:txBody>
    </xdr:sp>
    <xdr:clientData/>
  </xdr:oneCellAnchor>
  <xdr:twoCellAnchor>
    <xdr:from>
      <xdr:col>2</xdr:col>
      <xdr:colOff>641350</xdr:colOff>
      <xdr:row>36</xdr:row>
      <xdr:rowOff>28016</xdr:rowOff>
    </xdr:from>
    <xdr:to>
      <xdr:col>3</xdr:col>
      <xdr:colOff>206375</xdr:colOff>
      <xdr:row>36</xdr:row>
      <xdr:rowOff>158122</xdr:rowOff>
    </xdr:to>
    <xdr:cxnSp macro="">
      <xdr:nvCxnSpPr>
        <xdr:cNvPr id="124" name="直線コネクタ 123"/>
        <xdr:cNvCxnSpPr/>
      </xdr:nvCxnSpPr>
      <xdr:spPr bwMode="auto">
        <a:xfrm>
          <a:off x="2905125" y="6981825"/>
          <a:ext cx="704850" cy="133350"/>
        </a:xfrm>
        <a:prstGeom prst="line"/>
        <a:solidFill>
          <a:srgbClr val="FFFFFF"/>
        </a:solidFill>
        <a:ln w="6350" cap="flat" cmpd="sng" algn="ctr">
          <a:solidFill>
            <a:srgbClr val="FF0000"/>
          </a:solidFill>
          <a:prstDash val="solid"/>
          <a:round/>
          <a:headEnd type="none" len="med" w="med"/>
          <a:tailEnd type="none" len="med" w="med"/>
        </a:ln>
        <a:effectLst/>
      </xdr:spPr>
    </xdr:cxnSp>
    <xdr:clientData/>
  </xdr:twoCellAnchor>
  <xdr:twoCellAnchor>
    <xdr:from>
      <xdr:col>3</xdr:col>
      <xdr:colOff>155575</xdr:colOff>
      <xdr:row>35</xdr:row>
      <xdr:rowOff>103240</xdr:rowOff>
    </xdr:from>
    <xdr:to>
      <xdr:col>3</xdr:col>
      <xdr:colOff>257175</xdr:colOff>
      <xdr:row>35</xdr:row>
      <xdr:rowOff>204840</xdr:rowOff>
    </xdr:to>
    <xdr:sp macro="" fLocksText="0">
      <xdr:nvSpPr>
        <xdr:cNvPr id="125" name="フローチャート : 判断 124"/>
        <xdr:cNvSpPr/>
      </xdr:nvSpPr>
      <xdr:spPr bwMode="auto">
        <a:xfrm>
          <a:off x="3552825" y="6715125"/>
          <a:ext cx="104775" cy="104775"/>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2</xdr:col>
      <xdr:colOff>952500</xdr:colOff>
      <xdr:row>34</xdr:row>
      <xdr:rowOff>219075</xdr:rowOff>
    </xdr:from>
    <xdr:ext cx="762000" cy="257175"/>
    <xdr:sp macro="">
      <xdr:nvSpPr>
        <xdr:cNvPr id="126" name="テキスト ボックス 125"/>
        <xdr:cNvSpPr txBox="1"/>
      </xdr:nvSpPr>
      <xdr:spPr>
        <a:xfrm>
          <a:off x="3219450" y="64865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15,922</a:t>
          </a:r>
          <a:endParaRPr altLang="en-US" lang="ja-JP" sz="1000" b="1">
            <a:solidFill>
              <a:srgbClr val="000080"/>
            </a:solidFill>
            <a:latin typeface="ＭＳ Ｐゴシック"/>
          </a:endParaRPr>
        </a:p>
      </xdr:txBody>
    </xdr:sp>
    <xdr:clientData/>
  </xdr:oneCellAnchor>
  <xdr:twoCellAnchor>
    <xdr:from>
      <xdr:col>2</xdr:col>
      <xdr:colOff>590550</xdr:colOff>
      <xdr:row>35</xdr:row>
      <xdr:rowOff>281025</xdr:rowOff>
    </xdr:from>
    <xdr:to>
      <xdr:col>2</xdr:col>
      <xdr:colOff>692150</xdr:colOff>
      <xdr:row>36</xdr:row>
      <xdr:rowOff>39725</xdr:rowOff>
    </xdr:to>
    <xdr:sp macro="" fLocksText="0">
      <xdr:nvSpPr>
        <xdr:cNvPr id="127" name="フローチャート : 判断 126"/>
        <xdr:cNvSpPr/>
      </xdr:nvSpPr>
      <xdr:spPr bwMode="auto">
        <a:xfrm>
          <a:off x="2857500" y="6896100"/>
          <a:ext cx="104775" cy="95250"/>
        </a:xfrm>
        <a:prstGeom prst="flowChartDecision"/>
        <a:solidFill>
          <a:srgbClr val="000080"/>
        </a:solidFill>
        <a:ln w="9525" cap="flat" cmpd="sng" algn="ctr">
          <a:solidFill>
            <a:srgbClr val="00008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2</xdr:col>
      <xdr:colOff>257175</xdr:colOff>
      <xdr:row>35</xdr:row>
      <xdr:rowOff>47625</xdr:rowOff>
    </xdr:from>
    <xdr:ext cx="762000" cy="257175"/>
    <xdr:sp macro="">
      <xdr:nvSpPr>
        <xdr:cNvPr id="128" name="テキスト ボックス 127"/>
        <xdr:cNvSpPr txBox="1"/>
      </xdr:nvSpPr>
      <xdr:spPr>
        <a:xfrm>
          <a:off x="2524125" y="665797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000080"/>
              </a:solidFill>
              <a:latin typeface="ＭＳ Ｐゴシック"/>
            </a:rPr>
            <a:t>10,478</a:t>
          </a:r>
          <a:endParaRPr altLang="en-US" lang="ja-JP" sz="1000" b="1">
            <a:solidFill>
              <a:srgbClr val="000080"/>
            </a:solidFill>
            <a:latin typeface="ＭＳ Ｐゴシック"/>
          </a:endParaRPr>
        </a:p>
      </xdr:txBody>
    </xdr:sp>
    <xdr:clientData/>
  </xdr:oneCellAnchor>
  <xdr:oneCellAnchor>
    <xdr:from>
      <xdr:col>4</xdr:col>
      <xdr:colOff>933450</xdr:colOff>
      <xdr:row>39</xdr:row>
      <xdr:rowOff>323850</xdr:rowOff>
    </xdr:from>
    <xdr:ext cx="762000" cy="257175"/>
    <xdr:sp macro="">
      <xdr:nvSpPr>
        <xdr:cNvPr id="129" name="テキスト ボックス 128"/>
        <xdr:cNvSpPr txBox="1"/>
      </xdr:nvSpPr>
      <xdr:spPr>
        <a:xfrm>
          <a:off x="5467350" y="7962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H26</a:t>
          </a:r>
          <a:endParaRPr altLang="en-US" lang="ja-JP" sz="1000">
            <a:latin typeface="ＭＳ Ｐゴシック"/>
          </a:endParaRPr>
        </a:p>
      </xdr:txBody>
    </xdr:sp>
    <xdr:clientData/>
  </xdr:oneCellAnchor>
  <xdr:oneCellAnchor>
    <xdr:from>
      <xdr:col>4</xdr:col>
      <xdr:colOff>285750</xdr:colOff>
      <xdr:row>39</xdr:row>
      <xdr:rowOff>323850</xdr:rowOff>
    </xdr:from>
    <xdr:ext cx="762000" cy="257175"/>
    <xdr:sp macro="">
      <xdr:nvSpPr>
        <xdr:cNvPr id="130" name="テキスト ボックス 129"/>
        <xdr:cNvSpPr txBox="1"/>
      </xdr:nvSpPr>
      <xdr:spPr>
        <a:xfrm>
          <a:off x="4819650" y="7962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H25</a:t>
          </a:r>
          <a:endParaRPr altLang="en-US" lang="ja-JP" sz="1000">
            <a:latin typeface="ＭＳ Ｐゴシック"/>
          </a:endParaRPr>
        </a:p>
      </xdr:txBody>
    </xdr:sp>
    <xdr:clientData/>
  </xdr:oneCellAnchor>
  <xdr:oneCellAnchor>
    <xdr:from>
      <xdr:col>3</xdr:col>
      <xdr:colOff>723900</xdr:colOff>
      <xdr:row>39</xdr:row>
      <xdr:rowOff>323850</xdr:rowOff>
    </xdr:from>
    <xdr:ext cx="762000" cy="257175"/>
    <xdr:sp macro="">
      <xdr:nvSpPr>
        <xdr:cNvPr id="131" name="テキスト ボックス 130"/>
        <xdr:cNvSpPr txBox="1"/>
      </xdr:nvSpPr>
      <xdr:spPr>
        <a:xfrm>
          <a:off x="4124325" y="7962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H24</a:t>
          </a:r>
          <a:endParaRPr altLang="en-US" lang="ja-JP" sz="1000">
            <a:latin typeface="ＭＳ Ｐゴシック"/>
          </a:endParaRPr>
        </a:p>
      </xdr:txBody>
    </xdr:sp>
    <xdr:clientData/>
  </xdr:oneCellAnchor>
  <xdr:oneCellAnchor>
    <xdr:from>
      <xdr:col>3</xdr:col>
      <xdr:colOff>28575</xdr:colOff>
      <xdr:row>39</xdr:row>
      <xdr:rowOff>323850</xdr:rowOff>
    </xdr:from>
    <xdr:ext cx="762000" cy="257175"/>
    <xdr:sp macro="">
      <xdr:nvSpPr>
        <xdr:cNvPr id="132" name="テキスト ボックス 131"/>
        <xdr:cNvSpPr txBox="1"/>
      </xdr:nvSpPr>
      <xdr:spPr>
        <a:xfrm>
          <a:off x="3429000" y="7962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H23</a:t>
          </a:r>
          <a:endParaRPr altLang="en-US" lang="ja-JP" sz="1000">
            <a:latin typeface="ＭＳ Ｐゴシック"/>
          </a:endParaRPr>
        </a:p>
      </xdr:txBody>
    </xdr:sp>
    <xdr:clientData/>
  </xdr:oneCellAnchor>
  <xdr:oneCellAnchor>
    <xdr:from>
      <xdr:col>2</xdr:col>
      <xdr:colOff>457200</xdr:colOff>
      <xdr:row>39</xdr:row>
      <xdr:rowOff>323850</xdr:rowOff>
    </xdr:from>
    <xdr:ext cx="762000" cy="257175"/>
    <xdr:sp macro="">
      <xdr:nvSpPr>
        <xdr:cNvPr id="133" name="テキスト ボックス 132"/>
        <xdr:cNvSpPr txBox="1"/>
      </xdr:nvSpPr>
      <xdr:spPr>
        <a:xfrm>
          <a:off x="2724150" y="79629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a:latin typeface="ＭＳ Ｐゴシック"/>
            </a:rPr>
            <a:t>H22</a:t>
          </a:r>
          <a:endParaRPr altLang="en-US" lang="ja-JP" sz="1000">
            <a:latin typeface="ＭＳ Ｐゴシック"/>
          </a:endParaRPr>
        </a:p>
      </xdr:txBody>
    </xdr:sp>
    <xdr:clientData/>
  </xdr:oneCellAnchor>
  <xdr:twoCellAnchor>
    <xdr:from>
      <xdr:col>4</xdr:col>
      <xdr:colOff>1066800</xdr:colOff>
      <xdr:row>37</xdr:row>
      <xdr:rowOff>209800</xdr:rowOff>
    </xdr:from>
    <xdr:to>
      <xdr:col>5</xdr:col>
      <xdr:colOff>34925</xdr:colOff>
      <xdr:row>37</xdr:row>
      <xdr:rowOff>311400</xdr:rowOff>
    </xdr:to>
    <xdr:sp macro="" fLocksText="0">
      <xdr:nvSpPr>
        <xdr:cNvPr id="134" name="円/楕円 133"/>
        <xdr:cNvSpPr/>
      </xdr:nvSpPr>
      <xdr:spPr bwMode="auto">
        <a:xfrm>
          <a:off x="5600700" y="7334250"/>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5</xdr:col>
      <xdr:colOff>66675</xdr:colOff>
      <xdr:row>37</xdr:row>
      <xdr:rowOff>114300</xdr:rowOff>
    </xdr:from>
    <xdr:ext cx="762000" cy="257175"/>
    <xdr:sp macro="">
      <xdr:nvSpPr>
        <xdr:cNvPr id="135" name="人口1人当たり決算額の推移該当値テキスト445"/>
        <xdr:cNvSpPr txBox="1"/>
      </xdr:nvSpPr>
      <xdr:spPr>
        <a:xfrm>
          <a:off x="5734050" y="723900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l"/>
          <a:r>
            <a:rPr altLang="ja-JP" lang="en-US" sz="1000" b="1">
              <a:solidFill>
                <a:srgbClr val="FF0000"/>
              </a:solidFill>
              <a:latin typeface="ＭＳ Ｐゴシック"/>
            </a:rPr>
            <a:t>-3,091</a:t>
          </a:r>
          <a:endParaRPr altLang="en-US" lang="ja-JP" sz="1000" b="1">
            <a:solidFill>
              <a:srgbClr val="FF0000"/>
            </a:solidFill>
            <a:latin typeface="ＭＳ Ｐゴシック"/>
          </a:endParaRPr>
        </a:p>
      </xdr:txBody>
    </xdr:sp>
    <xdr:clientData/>
  </xdr:oneCellAnchor>
  <xdr:twoCellAnchor>
    <xdr:from>
      <xdr:col>4</xdr:col>
      <xdr:colOff>419100</xdr:colOff>
      <xdr:row>37</xdr:row>
      <xdr:rowOff>58238</xdr:rowOff>
    </xdr:from>
    <xdr:to>
      <xdr:col>4</xdr:col>
      <xdr:colOff>520700</xdr:colOff>
      <xdr:row>37</xdr:row>
      <xdr:rowOff>159838</xdr:rowOff>
    </xdr:to>
    <xdr:sp macro="" fLocksText="0">
      <xdr:nvSpPr>
        <xdr:cNvPr id="136" name="円/楕円 135"/>
        <xdr:cNvSpPr/>
      </xdr:nvSpPr>
      <xdr:spPr bwMode="auto">
        <a:xfrm>
          <a:off x="4953000" y="7181850"/>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4</xdr:col>
      <xdr:colOff>85725</xdr:colOff>
      <xdr:row>37</xdr:row>
      <xdr:rowOff>142875</xdr:rowOff>
    </xdr:from>
    <xdr:ext cx="733425" cy="257175"/>
    <xdr:sp macro="">
      <xdr:nvSpPr>
        <xdr:cNvPr id="137" name="テキスト ボックス 136"/>
        <xdr:cNvSpPr txBox="1"/>
      </xdr:nvSpPr>
      <xdr:spPr>
        <a:xfrm>
          <a:off x="4619625" y="7267575"/>
          <a:ext cx="733425"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1,550</a:t>
          </a:r>
          <a:endParaRPr altLang="en-US" lang="ja-JP" sz="1000" b="1">
            <a:solidFill>
              <a:srgbClr val="FF0000"/>
            </a:solidFill>
            <a:latin typeface="ＭＳ Ｐゴシック"/>
          </a:endParaRPr>
        </a:p>
      </xdr:txBody>
    </xdr:sp>
    <xdr:clientData/>
  </xdr:oneCellAnchor>
  <xdr:twoCellAnchor>
    <xdr:from>
      <xdr:col>3</xdr:col>
      <xdr:colOff>854075</xdr:colOff>
      <xdr:row>36</xdr:row>
      <xdr:rowOff>54352</xdr:rowOff>
    </xdr:from>
    <xdr:to>
      <xdr:col>3</xdr:col>
      <xdr:colOff>955675</xdr:colOff>
      <xdr:row>36</xdr:row>
      <xdr:rowOff>155952</xdr:rowOff>
    </xdr:to>
    <xdr:sp macro="" fLocksText="0">
      <xdr:nvSpPr>
        <xdr:cNvPr id="138" name="円/楕円 137"/>
        <xdr:cNvSpPr/>
      </xdr:nvSpPr>
      <xdr:spPr bwMode="auto">
        <a:xfrm>
          <a:off x="4257675" y="7010400"/>
          <a:ext cx="95250"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3</xdr:col>
      <xdr:colOff>523875</xdr:colOff>
      <xdr:row>36</xdr:row>
      <xdr:rowOff>142875</xdr:rowOff>
    </xdr:from>
    <xdr:ext cx="762000" cy="257175"/>
    <xdr:sp macro="">
      <xdr:nvSpPr>
        <xdr:cNvPr id="139" name="テキスト ボックス 138"/>
        <xdr:cNvSpPr txBox="1"/>
      </xdr:nvSpPr>
      <xdr:spPr>
        <a:xfrm>
          <a:off x="3924300" y="70961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6,919</a:t>
          </a:r>
          <a:endParaRPr altLang="en-US" lang="ja-JP" sz="1000" b="1">
            <a:solidFill>
              <a:srgbClr val="FF0000"/>
            </a:solidFill>
            <a:latin typeface="ＭＳ Ｐゴシック"/>
          </a:endParaRPr>
        </a:p>
      </xdr:txBody>
    </xdr:sp>
    <xdr:clientData/>
  </xdr:oneCellAnchor>
  <xdr:twoCellAnchor>
    <xdr:from>
      <xdr:col>3</xdr:col>
      <xdr:colOff>155575</xdr:colOff>
      <xdr:row>36</xdr:row>
      <xdr:rowOff>107322</xdr:rowOff>
    </xdr:from>
    <xdr:to>
      <xdr:col>3</xdr:col>
      <xdr:colOff>257175</xdr:colOff>
      <xdr:row>37</xdr:row>
      <xdr:rowOff>37472</xdr:rowOff>
    </xdr:to>
    <xdr:sp macro="" fLocksText="0">
      <xdr:nvSpPr>
        <xdr:cNvPr id="140" name="円/楕円 139"/>
        <xdr:cNvSpPr/>
      </xdr:nvSpPr>
      <xdr:spPr bwMode="auto">
        <a:xfrm>
          <a:off x="3552825" y="7058025"/>
          <a:ext cx="104775" cy="104775"/>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2</xdr:col>
      <xdr:colOff>952500</xdr:colOff>
      <xdr:row>37</xdr:row>
      <xdr:rowOff>19050</xdr:rowOff>
    </xdr:from>
    <xdr:ext cx="762000" cy="257175"/>
    <xdr:sp macro="">
      <xdr:nvSpPr>
        <xdr:cNvPr id="141" name="テキスト ボックス 140"/>
        <xdr:cNvSpPr txBox="1"/>
      </xdr:nvSpPr>
      <xdr:spPr>
        <a:xfrm>
          <a:off x="3219450" y="7143750"/>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5,297</a:t>
          </a:r>
          <a:endParaRPr altLang="en-US" lang="ja-JP" sz="1000" b="1">
            <a:solidFill>
              <a:srgbClr val="FF0000"/>
            </a:solidFill>
            <a:latin typeface="ＭＳ Ｐゴシック"/>
          </a:endParaRPr>
        </a:p>
      </xdr:txBody>
    </xdr:sp>
    <xdr:clientData/>
  </xdr:oneCellAnchor>
  <xdr:twoCellAnchor>
    <xdr:from>
      <xdr:col>2</xdr:col>
      <xdr:colOff>590550</xdr:colOff>
      <xdr:row>35</xdr:row>
      <xdr:rowOff>320116</xdr:rowOff>
    </xdr:from>
    <xdr:to>
      <xdr:col>2</xdr:col>
      <xdr:colOff>692150</xdr:colOff>
      <xdr:row>36</xdr:row>
      <xdr:rowOff>78816</xdr:rowOff>
    </xdr:to>
    <xdr:sp macro="" fLocksText="0">
      <xdr:nvSpPr>
        <xdr:cNvPr id="142" name="円/楕円 141"/>
        <xdr:cNvSpPr/>
      </xdr:nvSpPr>
      <xdr:spPr bwMode="auto">
        <a:xfrm>
          <a:off x="2857500" y="6934200"/>
          <a:ext cx="104775" cy="95250"/>
        </a:xfrm>
        <a:prstGeom prst="ellipse"/>
        <a:solidFill>
          <a:srgbClr val="FF0000"/>
        </a:solidFill>
        <a:ln w="9525" cap="flat" cmpd="sng" algn="ctr">
          <a:solidFill>
            <a:srgbClr val="FF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oneCellAnchor>
    <xdr:from>
      <xdr:col>2</xdr:col>
      <xdr:colOff>257175</xdr:colOff>
      <xdr:row>36</xdr:row>
      <xdr:rowOff>66675</xdr:rowOff>
    </xdr:from>
    <xdr:ext cx="762000" cy="257175"/>
    <xdr:sp macro="">
      <xdr:nvSpPr>
        <xdr:cNvPr id="143" name="テキスト ボックス 142"/>
        <xdr:cNvSpPr txBox="1"/>
      </xdr:nvSpPr>
      <xdr:spPr>
        <a:xfrm>
          <a:off x="2524125" y="7019925"/>
          <a:ext cx="762000" cy="257175"/>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vert="horz" anchor="ctr">
          <a:spAutoFit/>
        </a:bodyPr>
        <a:lstStyle/>
        <a:p>
          <a:pPr algn="ctr"/>
          <a:r>
            <a:rPr altLang="ja-JP" lang="en-US" sz="1000" b="1">
              <a:solidFill>
                <a:srgbClr val="FF0000"/>
              </a:solidFill>
              <a:latin typeface="ＭＳ Ｐゴシック"/>
            </a:rPr>
            <a:t>9,281</a:t>
          </a:r>
          <a:endParaRPr altLang="en-US" lang="ja-JP" sz="1000" b="1">
            <a:solidFill>
              <a:srgbClr val="FF0000"/>
            </a:solidFill>
            <a:latin typeface="ＭＳ Ｐゴシック"/>
          </a:endParaRPr>
        </a:p>
      </xdr:txBody>
    </xdr:sp>
    <xdr:clientData/>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xdr:nvGraphicFramePr>
      <xdr:xfrm>
        <a:off x="152400" y="923925"/>
        <a:ext cx="16821150" cy="8210550"/>
      </xdr:xfrm>
      <a:graphic>
        <a:graphicData uri="http://schemas.openxmlformats.org/drawingml/2006/chart">
          <c:chart xmlns:c="http://schemas.openxmlformats.org/drawingml/2006/chart"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xdr:nvSpPr>
        <xdr:cNvPr id="3" name="Rectangle 2"/>
        <xdr:cNvSpPr>
          <a:spLocks noChangeArrowheads="1"/>
        </xdr:cNvSpPr>
      </xdr:nvSpPr>
      <xdr:spPr bwMode="auto">
        <a:xfrm>
          <a:off x="828675" y="10067925"/>
          <a:ext cx="695325" cy="514350"/>
        </a:xfrm>
        <a:prstGeom prst="rect"/>
        <a:solidFill>
          <a:srgbClr val="FF8080"/>
        </a:solidFill>
        <a:ln w="6350">
          <a:solidFill>
            <a:srgbClr val="000000"/>
          </a:solidFill>
          <a:miter lim="800000"/>
        </a:ln>
      </xdr:spPr>
    </xdr:sp>
    <xdr:clientData/>
  </xdr:twoCellAnchor>
  <xdr:twoCellAnchor>
    <xdr:from>
      <xdr:col>1</xdr:col>
      <xdr:colOff>200025</xdr:colOff>
      <xdr:row>47</xdr:row>
      <xdr:rowOff>114300</xdr:rowOff>
    </xdr:from>
    <xdr:to>
      <xdr:col>1</xdr:col>
      <xdr:colOff>895350</xdr:colOff>
      <xdr:row>47</xdr:row>
      <xdr:rowOff>619125</xdr:rowOff>
    </xdr:to>
    <xdr:sp macro="">
      <xdr:nvSpPr>
        <xdr:cNvPr id="4" name="Rectangle 3"/>
        <xdr:cNvSpPr>
          <a:spLocks noChangeArrowheads="1"/>
        </xdr:cNvSpPr>
      </xdr:nvSpPr>
      <xdr:spPr bwMode="auto">
        <a:xfrm>
          <a:off x="828675" y="10810875"/>
          <a:ext cx="695325" cy="504825"/>
        </a:xfrm>
        <a:prstGeom prst="rect"/>
        <a:solidFill>
          <a:srgbClr val="00FFFF"/>
        </a:solidFill>
        <a:ln w="6350">
          <a:solidFill>
            <a:srgbClr val="000000"/>
          </a:solidFill>
          <a:miter lim="800000"/>
        </a:ln>
      </xdr:spPr>
    </xdr:sp>
    <xdr:clientData/>
  </xdr:twoCellAnchor>
  <xdr:twoCellAnchor>
    <xdr:from>
      <xdr:col>1</xdr:col>
      <xdr:colOff>200025</xdr:colOff>
      <xdr:row>48</xdr:row>
      <xdr:rowOff>371475</xdr:rowOff>
    </xdr:from>
    <xdr:to>
      <xdr:col>1</xdr:col>
      <xdr:colOff>895350</xdr:colOff>
      <xdr:row>48</xdr:row>
      <xdr:rowOff>371475</xdr:rowOff>
    </xdr:to>
    <xdr:sp macro="">
      <xdr:nvSpPr>
        <xdr:cNvPr id="5" name="Line 4"/>
        <xdr:cNvSpPr>
          <a:spLocks noChangeShapeType="1"/>
        </xdr:cNvSpPr>
      </xdr:nvSpPr>
      <xdr:spPr bwMode="auto">
        <a:xfrm>
          <a:off x="828675" y="11801475"/>
          <a:ext cx="695325" cy="0"/>
        </a:xfrm>
        <a:prstGeom prst="line"/>
        <a:noFill/>
        <a:ln w="38100">
          <a:solidFill>
            <a:srgbClr val="FF0000"/>
          </a:solidFill>
          <a:round/>
        </a:ln>
      </xdr:spPr>
    </xdr:sp>
    <xdr:clientData/>
  </xdr:twoCellAnchor>
  <xdr:twoCellAnchor>
    <xdr:from>
      <xdr:col>1</xdr:col>
      <xdr:colOff>447675</xdr:colOff>
      <xdr:row>48</xdr:row>
      <xdr:rowOff>276225</xdr:rowOff>
    </xdr:from>
    <xdr:to>
      <xdr:col>1</xdr:col>
      <xdr:colOff>638175</xdr:colOff>
      <xdr:row>48</xdr:row>
      <xdr:rowOff>466725</xdr:rowOff>
    </xdr:to>
    <xdr:sp macro="">
      <xdr:nvSpPr>
        <xdr:cNvPr id="6" name="Oval 5"/>
        <xdr:cNvSpPr>
          <a:spLocks noChangeArrowheads="1"/>
        </xdr:cNvSpPr>
      </xdr:nvSpPr>
      <xdr:spPr bwMode="auto">
        <a:xfrm>
          <a:off x="1076325" y="11706225"/>
          <a:ext cx="190500" cy="190500"/>
        </a:xfrm>
        <a:prstGeom prst="ellipse"/>
        <a:solidFill>
          <a:srgbClr val="FF0000"/>
        </a:solidFill>
        <a:ln w="6350">
          <a:noFill/>
          <a:round/>
        </a:ln>
      </xdr:spPr>
    </xdr:sp>
    <xdr:clientData/>
  </xdr:twoCellAnchor>
  <xdr:twoCellAnchor>
    <xdr:from>
      <xdr:col>10</xdr:col>
      <xdr:colOff>323850</xdr:colOff>
      <xdr:row>45</xdr:row>
      <xdr:rowOff>9525</xdr:rowOff>
    </xdr:from>
    <xdr:to>
      <xdr:col>15</xdr:col>
      <xdr:colOff>723900</xdr:colOff>
      <xdr:row>49</xdr:row>
      <xdr:rowOff>0</xdr:rowOff>
    </xdr:to>
    <xdr:sp macro="">
      <xdr:nvSpPr>
        <xdr:cNvPr id="7" name="Rectangle 6"/>
        <xdr:cNvSpPr>
          <a:spLocks noChangeArrowheads="1"/>
        </xdr:cNvSpPr>
      </xdr:nvSpPr>
      <xdr:spPr bwMode="auto">
        <a:xfrm>
          <a:off x="10982325" y="9601200"/>
          <a:ext cx="5972175" cy="2562225"/>
        </a:xfrm>
        <a:prstGeom prst="rect"/>
        <a:solidFill>
          <a:srgbClr val="FFFFFF"/>
        </a:solidFill>
        <a:ln w="19050">
          <a:solidFill>
            <a:srgbClr val="000000"/>
          </a:solidFill>
          <a:miter lim="800000"/>
        </a:ln>
      </xdr:spPr>
    </xdr:sp>
    <xdr:clientData/>
  </xdr:twoCellAnchor>
  <xdr:twoCellAnchor>
    <xdr:from>
      <xdr:col>10</xdr:col>
      <xdr:colOff>323850</xdr:colOff>
      <xdr:row>45</xdr:row>
      <xdr:rowOff>9525</xdr:rowOff>
    </xdr:from>
    <xdr:to>
      <xdr:col>11</xdr:col>
      <xdr:colOff>104775</xdr:colOff>
      <xdr:row>45</xdr:row>
      <xdr:rowOff>323850</xdr:rowOff>
    </xdr:to>
    <xdr:sp macro="" fLocksText="0">
      <xdr:nvSpPr>
        <xdr:cNvPr id="8" name="Rectangle 7"/>
        <xdr:cNvSpPr>
          <a:spLocks noChangeArrowheads="1"/>
        </xdr:cNvSpPr>
      </xdr:nvSpPr>
      <xdr:spPr bwMode="auto">
        <a:xfrm>
          <a:off x="10982325" y="9601200"/>
          <a:ext cx="895350" cy="314325"/>
        </a:xfrm>
        <a:prstGeom prst="rect"/>
        <a:noFill/>
        <a:ln w="9525">
          <a:noFill/>
          <a:miter lim="800000"/>
        </a:ln>
      </xdr:spPr>
      <xdr:txBody>
        <a:bodyPr lIns="36576" tIns="22860" rIns="0" bIns="0" vertOverflow="clip" wrap="square" anchor="t" upright="1"/>
        <a:lstStyle/>
        <a:p>
          <a:pPr algn="l" rtl="0"/>
          <a:r>
            <a:rPr altLang="en-US" lang="ja-JP" sz="1500" u="none" b="1" i="0"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fLocksText="0">
      <xdr:nvSpPr>
        <xdr:cNvPr id="9" name="表題ボックス"/>
        <xdr:cNvSpPr>
          <a:spLocks noChangeArrowheads="1"/>
        </xdr:cNvSpPr>
      </xdr:nvSpPr>
      <xdr:spPr bwMode="auto">
        <a:xfrm>
          <a:off x="123825" y="123825"/>
          <a:ext cx="9525000" cy="638175"/>
        </a:xfrm>
        <a:prstGeom prst="rect"/>
        <a:noFill/>
        <a:ln w="9525">
          <a:noFill/>
          <a:miter lim="800000"/>
        </a:ln>
      </xdr:spPr>
      <xdr:txBody>
        <a:bodyPr lIns="54864" tIns="32004" rIns="0" bIns="32004" vertOverflow="clip" wrap="square" anchor="ctr" upright="1"/>
        <a:lstStyle/>
        <a:p>
          <a:pPr algn="l" rtl="1">
            <a:defRPr sz="1000"/>
          </a:pPr>
          <a:r>
            <a:rPr altLang="en-US" lang="ja-JP" sz="2400" b="1" i="0">
              <a:solidFill>
                <a:srgbClr val="000000"/>
              </a:solidFill>
              <a:latin typeface="ＭＳ ゴシック"/>
              <a:ea typeface="ＭＳ ゴシック"/>
            </a:rPr>
            <a:t>（</a:t>
          </a:r>
          <a:r>
            <a:rPr altLang="ja-JP" lang="en-US" sz="2400" b="1" i="0">
              <a:solidFill>
                <a:srgbClr val="000000"/>
              </a:solidFill>
              <a:latin typeface="ＭＳ ゴシック"/>
              <a:ea typeface="ＭＳ ゴシック"/>
            </a:rPr>
            <a:t>5</a:t>
          </a:r>
          <a:r>
            <a:rPr altLang="en-US" lang="ja-JP" sz="2400" b="1" i="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xdr:nvSpPr>
        <xdr:cNvPr id="10" name="Line 10"/>
        <xdr:cNvSpPr>
          <a:spLocks noChangeShapeType="1"/>
        </xdr:cNvSpPr>
      </xdr:nvSpPr>
      <xdr:spPr bwMode="auto">
        <a:xfrm>
          <a:off x="628650" y="9591675"/>
          <a:ext cx="4457700" cy="371475"/>
        </a:xfrm>
        <a:prstGeom prst="line"/>
        <a:noFill/>
        <a:ln w="19050">
          <a:solidFill>
            <a:srgbClr val="000000"/>
          </a:solidFill>
          <a:round/>
        </a:ln>
      </xdr:spPr>
    </xdr:sp>
    <xdr:clientData/>
  </xdr:twoCellAnchor>
  <xdr:twoCellAnchor>
    <xdr:from>
      <xdr:col>9</xdr:col>
      <xdr:colOff>628650</xdr:colOff>
      <xdr:row>1</xdr:row>
      <xdr:rowOff>76200</xdr:rowOff>
    </xdr:from>
    <xdr:to>
      <xdr:col>11</xdr:col>
      <xdr:colOff>933450</xdr:colOff>
      <xdr:row>3</xdr:row>
      <xdr:rowOff>76200</xdr:rowOff>
    </xdr:to>
    <xdr:sp macro="" fLocksText="0">
      <xdr:nvSpPr>
        <xdr:cNvPr id="11" name="年度ボックス"/>
        <xdr:cNvSpPr>
          <a:spLocks noChangeArrowheads="1"/>
        </xdr:cNvSpPr>
      </xdr:nvSpPr>
      <xdr:spPr bwMode="auto">
        <a:xfrm>
          <a:off x="10172700" y="285750"/>
          <a:ext cx="2533650" cy="419100"/>
        </a:xfrm>
        <a:prstGeom prst="rect"/>
        <a:noFill/>
        <a:ln w="25400">
          <a:solidFill>
            <a:srgbClr val="000000"/>
          </a:solidFill>
          <a:miter lim="800000"/>
        </a:ln>
      </xdr:spPr>
      <xdr:txBody>
        <a:bodyPr anchor="ctr"/>
        <a:lstStyle/>
        <a:p>
          <a:pPr algn="ctr"/>
          <a:r>
            <a:rPr altLang="en-US" lang="ja-JP" sz="1600" b="1">
              <a:latin typeface="ＭＳ ゴシック" pitchFamily="49" charset="-128"/>
              <a:ea typeface="ＭＳ ゴシック" pitchFamily="49" charset="-128"/>
            </a:rPr>
            <a:t>平成</a:t>
          </a:r>
          <a:r>
            <a:rPr altLang="ja-JP" lang="en-US" sz="1600" b="1">
              <a:latin typeface="ＭＳ ゴシック" pitchFamily="49" charset="-128"/>
              <a:ea typeface="ＭＳ ゴシック" pitchFamily="49" charset="-128"/>
            </a:rPr>
            <a:t>26</a:t>
          </a:r>
          <a:r>
            <a:rPr altLang="en-US" lang="ja-JP"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fLocksText="0">
      <xdr:nvSpPr>
        <xdr:cNvPr id="12" name="団体名称ボックス"/>
        <xdr:cNvSpPr>
          <a:spLocks noChangeArrowheads="1"/>
        </xdr:cNvSpPr>
      </xdr:nvSpPr>
      <xdr:spPr bwMode="auto">
        <a:xfrm>
          <a:off x="13106400" y="285750"/>
          <a:ext cx="3810000" cy="419100"/>
        </a:xfrm>
        <a:prstGeom prst="rect"/>
        <a:noFill/>
        <a:ln w="25400">
          <a:solidFill>
            <a:srgbClr val="000000"/>
          </a:solidFill>
          <a:miter lim="800000"/>
        </a:ln>
      </xdr:spPr>
      <xdr:txBody>
        <a:bodyPr anchor="ctr"/>
        <a:lstStyle/>
        <a:p>
          <a:pPr algn="ctr"/>
          <a:r>
            <a:rPr altLang="en-US" lang="ja-JP" sz="1600" b="1">
              <a:latin typeface="ＭＳ ゴシック" pitchFamily="49" charset="-128"/>
              <a:ea typeface="ＭＳ ゴシック" pitchFamily="49" charset="-128"/>
            </a:rPr>
            <a:t>東京都国分寺市</a:t>
          </a:r>
        </a:p>
      </xdr:txBody>
    </xdr:sp>
    <xdr:clientData/>
  </xdr:twoCellAnchor>
  <xdr:twoCellAnchor>
    <xdr:from>
      <xdr:col>0</xdr:col>
      <xdr:colOff>466725</xdr:colOff>
      <xdr:row>4</xdr:row>
      <xdr:rowOff>0</xdr:rowOff>
    </xdr:from>
    <xdr:to>
      <xdr:col>3</xdr:col>
      <xdr:colOff>733425</xdr:colOff>
      <xdr:row>6</xdr:row>
      <xdr:rowOff>66675</xdr:rowOff>
    </xdr:to>
    <xdr:sp macro="">
      <xdr:nvSpPr>
        <xdr:cNvPr id="13" name="テキスト ボックス 6"/>
        <xdr:cNvSpPr txBox="1">
          <a:spLocks noChangeArrowheads="1"/>
        </xdr:cNvSpPr>
      </xdr:nvSpPr>
      <xdr:spPr bwMode="auto">
        <a:xfrm>
          <a:off x="466725" y="838200"/>
          <a:ext cx="3124200" cy="485775"/>
        </a:xfrm>
        <a:prstGeom prst="rect"/>
        <a:noFill/>
        <a:ln w="9525">
          <a:noFill/>
          <a:miter lim="800000"/>
        </a:ln>
      </xdr:spPr>
      <xdr:txBody>
        <a:bodyPr lIns="36576" tIns="22860" rIns="0" bIns="0" vertOverflow="clip" wrap="square" anchor="t" upright="1"/>
        <a:lstStyle/>
        <a:p>
          <a:pPr algn="l" rtl="1"/>
          <a:r>
            <a:rPr altLang="en-US" lang="ja-JP" sz="1600" b="1" i="0">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fLocksText="0">
      <xdr:nvSpPr>
        <xdr:cNvPr id="14" name="テキスト ボックス 13"/>
        <xdr:cNvSpPr txBox="1"/>
      </xdr:nvSpPr>
      <xdr:spPr>
        <a:xfrm>
          <a:off x="11144250" y="9934575"/>
          <a:ext cx="5629275" cy="2085975"/>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l" rtl="1"/>
          <a:r>
            <a:rPr altLang="en-US" lang="ja-JP" sz="1100" b="0" i="0">
              <a:solidFill>
                <a:srgbClr val="FF0000"/>
              </a:solidFill>
              <a:latin typeface="+mn-lt"/>
              <a:ea typeface="+mn-ea"/>
              <a:cs typeface="+mn-cs"/>
            </a:rPr>
            <a:t>　</a:t>
          </a:r>
          <a:r>
            <a:rPr altLang="ja-JP" lang="en-US" sz="1100" b="0" i="0">
              <a:solidFill>
                <a:srgbClr val="000000"/>
              </a:solidFill>
              <a:latin typeface="+mn-lt"/>
              <a:ea typeface="+mn-ea"/>
              <a:cs typeface="+mn-cs"/>
            </a:rPr>
            <a:t>26</a:t>
          </a:r>
          <a:r>
            <a:rPr altLang="ja-JP" lang="ja-JP" sz="1100" b="0" i="0">
              <a:solidFill>
                <a:srgbClr val="000000"/>
              </a:solidFill>
              <a:latin typeface="+mn-lt"/>
              <a:ea typeface="+mn-ea"/>
              <a:cs typeface="+mn-cs"/>
            </a:rPr>
            <a:t>年度の実質収支比率は</a:t>
          </a:r>
          <a:r>
            <a:rPr altLang="ja-JP" lang="en-US" sz="1100" b="0" i="0">
              <a:solidFill>
                <a:srgbClr val="000000"/>
              </a:solidFill>
              <a:latin typeface="+mn-lt"/>
              <a:ea typeface="+mn-ea"/>
              <a:cs typeface="+mn-cs"/>
            </a:rPr>
            <a:t>5.17</a:t>
          </a:r>
          <a:r>
            <a:rPr altLang="ja-JP" lang="ja-JP" sz="1100" b="0" i="0">
              <a:solidFill>
                <a:srgbClr val="000000"/>
              </a:solidFill>
              <a:latin typeface="+mn-lt"/>
              <a:ea typeface="+mn-ea"/>
              <a:cs typeface="+mn-cs"/>
            </a:rPr>
            <a:t>％となり，前年度より</a:t>
          </a:r>
          <a:r>
            <a:rPr altLang="ja-JP" lang="en-US" sz="1100" b="0" i="0">
              <a:solidFill>
                <a:srgbClr val="000000"/>
              </a:solidFill>
              <a:latin typeface="+mn-lt"/>
              <a:ea typeface="+mn-ea"/>
              <a:cs typeface="+mn-cs"/>
            </a:rPr>
            <a:t>0.39</a:t>
          </a:r>
          <a:r>
            <a:rPr altLang="en-US" lang="ja-JP" sz="1100" b="0" i="0">
              <a:solidFill>
                <a:srgbClr val="000000"/>
              </a:solidFill>
              <a:latin typeface="+mn-lt"/>
              <a:ea typeface="+mn-ea"/>
              <a:cs typeface="+mn-cs"/>
            </a:rPr>
            <a:t>ポ</a:t>
          </a:r>
          <a:r>
            <a:rPr altLang="ja-JP" lang="ja-JP" sz="1100" b="0" i="0">
              <a:solidFill>
                <a:srgbClr val="000000"/>
              </a:solidFill>
              <a:latin typeface="+mn-lt"/>
              <a:ea typeface="+mn-ea"/>
              <a:cs typeface="+mn-cs"/>
            </a:rPr>
            <a:t>イント</a:t>
          </a:r>
          <a:r>
            <a:rPr altLang="en-US" lang="ja-JP" sz="1100" b="0" i="0">
              <a:solidFill>
                <a:srgbClr val="000000"/>
              </a:solidFill>
              <a:latin typeface="+mn-lt"/>
              <a:ea typeface="+mn-ea"/>
              <a:cs typeface="+mn-cs"/>
            </a:rPr>
            <a:t>減少</a:t>
          </a:r>
          <a:r>
            <a:rPr altLang="ja-JP" lang="ja-JP" sz="1100" b="0" i="0">
              <a:solidFill>
                <a:srgbClr val="000000"/>
              </a:solidFill>
              <a:latin typeface="+mn-lt"/>
              <a:ea typeface="+mn-ea"/>
              <a:cs typeface="+mn-cs"/>
            </a:rPr>
            <a:t>した。分子となる実質収支額</a:t>
          </a:r>
          <a:r>
            <a:rPr altLang="en-US" lang="ja-JP" sz="1100" b="0" i="0">
              <a:solidFill>
                <a:srgbClr val="000000"/>
              </a:solidFill>
              <a:latin typeface="+mn-lt"/>
              <a:ea typeface="+mn-ea"/>
              <a:cs typeface="+mn-cs"/>
            </a:rPr>
            <a:t>が</a:t>
          </a:r>
          <a:r>
            <a:rPr altLang="ja-JP" lang="ja-JP" sz="1100" b="0" i="0">
              <a:solidFill>
                <a:srgbClr val="000000"/>
              </a:solidFill>
              <a:latin typeface="+mn-lt"/>
              <a:ea typeface="+mn-ea"/>
              <a:cs typeface="+mn-cs"/>
            </a:rPr>
            <a:t>前年度と比較して約</a:t>
          </a:r>
          <a:r>
            <a:rPr altLang="ja-JP" lang="en-US" sz="1100" b="0" i="0">
              <a:solidFill>
                <a:srgbClr val="000000"/>
              </a:solidFill>
              <a:latin typeface="+mn-lt"/>
              <a:ea typeface="+mn-ea"/>
              <a:cs typeface="+mn-cs"/>
            </a:rPr>
            <a:t>8.900</a:t>
          </a:r>
          <a:r>
            <a:rPr altLang="ja-JP" lang="ja-JP" sz="1100" b="0" i="0">
              <a:solidFill>
                <a:srgbClr val="000000"/>
              </a:solidFill>
              <a:latin typeface="+mn-lt"/>
              <a:ea typeface="+mn-ea"/>
              <a:cs typeface="+mn-cs"/>
            </a:rPr>
            <a:t>万円</a:t>
          </a:r>
          <a:r>
            <a:rPr altLang="en-US" lang="ja-JP" sz="1100" b="0" i="0">
              <a:solidFill>
                <a:srgbClr val="000000"/>
              </a:solidFill>
              <a:latin typeface="+mn-lt"/>
              <a:ea typeface="+mn-ea"/>
              <a:cs typeface="+mn-cs"/>
            </a:rPr>
            <a:t>減少</a:t>
          </a:r>
          <a:r>
            <a:rPr altLang="ja-JP" lang="ja-JP" sz="1100" b="0" i="0">
              <a:solidFill>
                <a:srgbClr val="000000"/>
              </a:solidFill>
              <a:latin typeface="+mn-lt"/>
              <a:ea typeface="+mn-ea"/>
              <a:cs typeface="+mn-cs"/>
            </a:rPr>
            <a:t>しており，実質収支比率も</a:t>
          </a:r>
          <a:r>
            <a:rPr altLang="en-US" lang="ja-JP" sz="1100" b="0" i="0">
              <a:solidFill>
                <a:srgbClr val="000000"/>
              </a:solidFill>
              <a:latin typeface="+mn-lt"/>
              <a:ea typeface="+mn-ea"/>
              <a:cs typeface="+mn-cs"/>
            </a:rPr>
            <a:t>減少</a:t>
          </a:r>
          <a:r>
            <a:rPr altLang="ja-JP" lang="ja-JP" sz="1100" b="0" i="0">
              <a:solidFill>
                <a:srgbClr val="000000"/>
              </a:solidFill>
              <a:latin typeface="+mn-lt"/>
              <a:ea typeface="+mn-ea"/>
              <a:cs typeface="+mn-cs"/>
            </a:rPr>
            <a:t>している。実質収支比率は，一般的には３～５％が望ましい数値とされているため，適正な数値を維持している。</a:t>
          </a:r>
          <a:endParaRPr altLang="ja-JP" lang="ja-JP" sz="1400">
            <a:solidFill>
              <a:srgbClr val="000000"/>
            </a:solidFill>
          </a:endParaRPr>
        </a:p>
        <a:p>
          <a:pPr algn="l"/>
          <a:r>
            <a:rPr altLang="ja-JP" lang="ja-JP" sz="1100" b="0" i="0">
              <a:solidFill>
                <a:srgbClr val="000000"/>
              </a:solidFill>
              <a:latin typeface="+mn-lt"/>
              <a:ea typeface="+mn-ea"/>
              <a:cs typeface="+mn-cs"/>
            </a:rPr>
            <a:t>　実質単年度収支</a:t>
          </a:r>
          <a:r>
            <a:rPr altLang="en-US" lang="ja-JP" sz="1100" b="0" i="0">
              <a:solidFill>
                <a:srgbClr val="000000"/>
              </a:solidFill>
              <a:latin typeface="+mn-lt"/>
              <a:ea typeface="+mn-ea"/>
              <a:cs typeface="+mn-cs"/>
            </a:rPr>
            <a:t>比率</a:t>
          </a:r>
          <a:r>
            <a:rPr altLang="ja-JP" lang="ja-JP" sz="1100" b="0" i="0">
              <a:solidFill>
                <a:srgbClr val="000000"/>
              </a:solidFill>
              <a:latin typeface="+mn-lt"/>
              <a:ea typeface="+mn-ea"/>
              <a:cs typeface="+mn-cs"/>
            </a:rPr>
            <a:t>は</a:t>
          </a:r>
          <a:r>
            <a:rPr altLang="ja-JP" lang="en-US" sz="1100" b="0" i="0">
              <a:solidFill>
                <a:srgbClr val="000000"/>
              </a:solidFill>
              <a:latin typeface="+mn-lt"/>
              <a:ea typeface="+mn-ea"/>
              <a:cs typeface="+mn-cs"/>
            </a:rPr>
            <a:t>2.63</a:t>
          </a:r>
          <a:r>
            <a:rPr altLang="ja-JP" lang="ja-JP" sz="1100" b="0" i="0">
              <a:solidFill>
                <a:srgbClr val="000000"/>
              </a:solidFill>
              <a:latin typeface="+mn-lt"/>
              <a:ea typeface="+mn-ea"/>
              <a:cs typeface="+mn-cs"/>
            </a:rPr>
            <a:t>％となり，前年度より</a:t>
          </a:r>
          <a:r>
            <a:rPr altLang="ja-JP" lang="en-US" sz="1100" b="0" i="0">
              <a:solidFill>
                <a:srgbClr val="000000"/>
              </a:solidFill>
              <a:latin typeface="+mn-lt"/>
              <a:ea typeface="+mn-ea"/>
              <a:cs typeface="+mn-cs"/>
            </a:rPr>
            <a:t>1.41</a:t>
          </a:r>
          <a:r>
            <a:rPr altLang="ja-JP" lang="ja-JP" sz="1100" b="0" i="0">
              <a:solidFill>
                <a:srgbClr val="000000"/>
              </a:solidFill>
              <a:latin typeface="+mn-lt"/>
              <a:ea typeface="+mn-ea"/>
              <a:cs typeface="+mn-cs"/>
            </a:rPr>
            <a:t>ポイント増加した。要因としては，</a:t>
          </a:r>
          <a:r>
            <a:rPr altLang="en-US" lang="ja-JP" sz="1100" b="0" i="0">
              <a:solidFill>
                <a:srgbClr val="000000"/>
              </a:solidFill>
              <a:latin typeface="+mn-lt"/>
              <a:ea typeface="+mn-ea"/>
              <a:cs typeface="+mn-cs"/>
            </a:rPr>
            <a:t>財政調整基金積立金</a:t>
          </a:r>
          <a:r>
            <a:rPr altLang="ja-JP" lang="ja-JP" sz="1100" b="0" i="0">
              <a:solidFill>
                <a:srgbClr val="000000"/>
              </a:solidFill>
              <a:latin typeface="+mn-lt"/>
              <a:ea typeface="+mn-ea"/>
              <a:cs typeface="+mn-cs"/>
            </a:rPr>
            <a:t>の増加の影響により</a:t>
          </a:r>
          <a:r>
            <a:rPr altLang="en-US" lang="ja-JP" sz="1100" b="0" i="0">
              <a:solidFill>
                <a:srgbClr val="000000"/>
              </a:solidFill>
              <a:latin typeface="+mn-lt"/>
              <a:ea typeface="+mn-ea"/>
              <a:cs typeface="+mn-cs"/>
            </a:rPr>
            <a:t>実質単年度</a:t>
          </a:r>
          <a:r>
            <a:rPr altLang="ja-JP" lang="ja-JP" sz="1100" b="0" i="0">
              <a:solidFill>
                <a:srgbClr val="000000"/>
              </a:solidFill>
              <a:latin typeface="+mn-lt"/>
              <a:ea typeface="+mn-ea"/>
              <a:cs typeface="+mn-cs"/>
            </a:rPr>
            <a:t>収支</a:t>
          </a:r>
          <a:r>
            <a:rPr altLang="en-US" lang="ja-JP" sz="1100" b="0" i="0">
              <a:solidFill>
                <a:srgbClr val="000000"/>
              </a:solidFill>
              <a:latin typeface="+mn-lt"/>
              <a:ea typeface="+mn-ea"/>
              <a:cs typeface="+mn-cs"/>
            </a:rPr>
            <a:t>が</a:t>
          </a:r>
          <a:r>
            <a:rPr altLang="ja-JP" lang="ja-JP" sz="1100" b="0" i="0">
              <a:solidFill>
                <a:srgbClr val="000000"/>
              </a:solidFill>
              <a:latin typeface="+mn-lt"/>
              <a:ea typeface="+mn-ea"/>
              <a:cs typeface="+mn-cs"/>
            </a:rPr>
            <a:t>大きく増加したことがあげられる。</a:t>
          </a:r>
          <a:endParaRPr altLang="ja-JP" lang="ja-JP" sz="1400">
            <a:solidFill>
              <a:srgbClr val="000000"/>
            </a:solidFill>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xdr:nvGraphicFramePr>
      <xdr:xfrm>
        <a:off x="447675" y="733425"/>
        <a:ext cx="17602200" cy="5762625"/>
      </xdr:xfrm>
      <a:graphic>
        <a:graphicData uri="http://schemas.openxmlformats.org/drawingml/2006/chart">
          <c:chart xmlns:c="http://schemas.openxmlformats.org/drawingml/2006/chart"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xdr:nvSpPr>
        <xdr:cNvPr id="3" name="正方形/長方形 3"/>
        <xdr:cNvSpPr>
          <a:spLocks noChangeArrowheads="1"/>
        </xdr:cNvSpPr>
      </xdr:nvSpPr>
      <xdr:spPr bwMode="auto">
        <a:xfrm>
          <a:off x="11353800" y="6896100"/>
          <a:ext cx="6305550" cy="5448300"/>
        </a:xfrm>
        <a:prstGeom prst="rect"/>
        <a:solidFill>
          <a:srgbClr val="FFFFFF"/>
        </a:solidFill>
        <a:ln w="19050" algn="ctr">
          <a:solidFill>
            <a:srgbClr val="000000"/>
          </a:solidFill>
          <a:miter lim="800000"/>
        </a:ln>
      </xdr:spPr>
    </xdr:sp>
    <xdr:clientData/>
  </xdr:twoCellAnchor>
  <xdr:twoCellAnchor>
    <xdr:from>
      <xdr:col>10</xdr:col>
      <xdr:colOff>533400</xdr:colOff>
      <xdr:row>32</xdr:row>
      <xdr:rowOff>28575</xdr:rowOff>
    </xdr:from>
    <xdr:to>
      <xdr:col>11</xdr:col>
      <xdr:colOff>914400</xdr:colOff>
      <xdr:row>33</xdr:row>
      <xdr:rowOff>19050</xdr:rowOff>
    </xdr:to>
    <xdr:sp macro="">
      <xdr:nvSpPr>
        <xdr:cNvPr id="4" name="テキスト ボックス 4"/>
        <xdr:cNvSpPr txBox="1">
          <a:spLocks noChangeArrowheads="1"/>
        </xdr:cNvSpPr>
      </xdr:nvSpPr>
      <xdr:spPr bwMode="auto">
        <a:xfrm>
          <a:off x="11420475" y="6924675"/>
          <a:ext cx="1524000" cy="485775"/>
        </a:xfrm>
        <a:prstGeom prst="rect"/>
        <a:noFill/>
        <a:ln w="9525">
          <a:noFill/>
          <a:miter lim="800000"/>
        </a:ln>
      </xdr:spPr>
      <xdr:txBody>
        <a:bodyPr lIns="36576" tIns="22860" rIns="0" bIns="0" vertOverflow="clip" wrap="square" anchor="t" upright="1"/>
        <a:lstStyle/>
        <a:p>
          <a:pPr algn="l" rtl="1"/>
          <a:r>
            <a:rPr altLang="en-US" lang="ja-JP" sz="1500" b="1" i="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775" cy="495300"/>
        </a:xfrm>
        <a:prstGeom prst="line"/>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fLocksText="0">
      <xdr:nvSpPr>
        <xdr:cNvPr id="6" name="表題ボックス"/>
        <xdr:cNvSpPr>
          <a:spLocks noChangeArrowheads="1"/>
        </xdr:cNvSpPr>
      </xdr:nvSpPr>
      <xdr:spPr bwMode="auto">
        <a:xfrm>
          <a:off x="142875" y="142875"/>
          <a:ext cx="10325100" cy="638175"/>
        </a:xfrm>
        <a:prstGeom prst="rect"/>
        <a:noFill/>
        <a:ln w="9525">
          <a:noFill/>
          <a:miter lim="800000"/>
        </a:ln>
      </xdr:spPr>
      <xdr:txBody>
        <a:bodyPr lIns="54864" tIns="32004" rIns="0" bIns="32004" vertOverflow="clip" wrap="square" anchor="ctr" upright="1"/>
        <a:lstStyle/>
        <a:p>
          <a:pPr algn="l" rtl="1">
            <a:defRPr sz="1000"/>
          </a:pPr>
          <a:r>
            <a:rPr altLang="en-US" lang="ja-JP" sz="2400" b="1" i="0">
              <a:solidFill>
                <a:srgbClr val="000000"/>
              </a:solidFill>
              <a:latin typeface="ＭＳ ゴシック"/>
              <a:ea typeface="ＭＳ ゴシック"/>
            </a:rPr>
            <a:t>（</a:t>
          </a:r>
          <a:r>
            <a:rPr altLang="ja-JP" lang="en-US" sz="2400" b="1" i="0">
              <a:solidFill>
                <a:srgbClr val="000000"/>
              </a:solidFill>
              <a:latin typeface="ＭＳ ゴシック"/>
              <a:ea typeface="ＭＳ ゴシック"/>
            </a:rPr>
            <a:t>6</a:t>
          </a:r>
          <a:r>
            <a:rPr altLang="en-US" lang="ja-JP" sz="2400" b="1" i="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fLocksText="0">
      <xdr:nvSpPr>
        <xdr:cNvPr id="7" name="年度ボックス"/>
        <xdr:cNvSpPr>
          <a:spLocks noChangeArrowheads="1"/>
        </xdr:cNvSpPr>
      </xdr:nvSpPr>
      <xdr:spPr bwMode="auto">
        <a:xfrm>
          <a:off x="10810875" y="238125"/>
          <a:ext cx="2533650" cy="457200"/>
        </a:xfrm>
        <a:prstGeom prst="rect"/>
        <a:noFill/>
        <a:ln w="25400">
          <a:solidFill>
            <a:srgbClr val="000000"/>
          </a:solidFill>
          <a:miter lim="800000"/>
        </a:ln>
      </xdr:spPr>
      <xdr:txBody>
        <a:bodyPr anchor="ctr"/>
        <a:lstStyle/>
        <a:p>
          <a:pPr algn="ctr"/>
          <a:r>
            <a:rPr altLang="en-US" lang="ja-JP" sz="1600" b="1">
              <a:latin typeface="ＭＳ ゴシック" pitchFamily="49" charset="-128"/>
              <a:ea typeface="ＭＳ ゴシック" pitchFamily="49" charset="-128"/>
            </a:rPr>
            <a:t>平成</a:t>
          </a:r>
          <a:r>
            <a:rPr altLang="ja-JP" lang="en-US" sz="1600" b="1">
              <a:latin typeface="ＭＳ ゴシック" pitchFamily="49" charset="-128"/>
              <a:ea typeface="ＭＳ ゴシック" pitchFamily="49" charset="-128"/>
            </a:rPr>
            <a:t>26</a:t>
          </a:r>
          <a:r>
            <a:rPr altLang="en-US" lang="ja-JP"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fLocksText="0">
      <xdr:nvSpPr>
        <xdr:cNvPr id="8" name="団体名称ボックス"/>
        <xdr:cNvSpPr>
          <a:spLocks noChangeArrowheads="1"/>
        </xdr:cNvSpPr>
      </xdr:nvSpPr>
      <xdr:spPr bwMode="auto">
        <a:xfrm>
          <a:off x="13830300" y="238125"/>
          <a:ext cx="3810000" cy="457200"/>
        </a:xfrm>
        <a:prstGeom prst="rect"/>
        <a:noFill/>
        <a:ln w="25400">
          <a:solidFill>
            <a:srgbClr val="000000"/>
          </a:solidFill>
          <a:miter lim="800000"/>
        </a:ln>
      </xdr:spPr>
      <xdr:txBody>
        <a:bodyPr anchor="ctr"/>
        <a:lstStyle/>
        <a:p>
          <a:pPr algn="ctr"/>
          <a:r>
            <a:rPr altLang="en-US" lang="ja-JP" sz="1600" b="1">
              <a:latin typeface="ＭＳ ゴシック" pitchFamily="49" charset="-128"/>
              <a:ea typeface="ＭＳ ゴシック" pitchFamily="49" charset="-128"/>
            </a:rPr>
            <a:t>東京都国分寺市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xdr:nvSpPr>
        <xdr:cNvPr id="9" name="テキスト ボックス 6"/>
        <xdr:cNvSpPr txBox="1">
          <a:spLocks noChangeArrowheads="1"/>
        </xdr:cNvSpPr>
      </xdr:nvSpPr>
      <xdr:spPr bwMode="auto">
        <a:xfrm>
          <a:off x="504825" y="657225"/>
          <a:ext cx="4314825" cy="381000"/>
        </a:xfrm>
        <a:prstGeom prst="rect"/>
        <a:noFill/>
        <a:ln w="9525">
          <a:noFill/>
          <a:miter lim="800000"/>
        </a:ln>
      </xdr:spPr>
      <xdr:txBody>
        <a:bodyPr lIns="36576" tIns="22860" rIns="0" bIns="0" vertOverflow="clip" wrap="square" anchor="t" upright="1"/>
        <a:lstStyle/>
        <a:p>
          <a:pPr algn="l" rtl="1"/>
          <a:r>
            <a:rPr altLang="en-US" lang="ja-JP" sz="1600" b="1" i="0">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fLocksText="0">
      <xdr:nvSpPr>
        <xdr:cNvPr id="10" name="テキスト ボックス 9"/>
        <xdr:cNvSpPr txBox="1"/>
      </xdr:nvSpPr>
      <xdr:spPr>
        <a:xfrm>
          <a:off x="11487150" y="7248525"/>
          <a:ext cx="6038850" cy="4876800"/>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r>
            <a:rPr altLang="ja-JP" lang="ja-JP" sz="1100" baseline="0">
              <a:solidFill>
                <a:schemeClr val="tx1"/>
              </a:solidFill>
              <a:latin typeface="+mn-lt"/>
              <a:ea typeface="+mn-ea"/>
              <a:cs typeface="+mn-cs"/>
            </a:rPr>
            <a:t>　</a:t>
          </a:r>
          <a:r>
            <a:rPr altLang="ja-JP" lang="ja-JP" sz="1400">
              <a:solidFill>
                <a:srgbClr val="000000"/>
              </a:solidFill>
              <a:latin typeface="+mn-lt"/>
              <a:ea typeface="+mn-ea"/>
              <a:cs typeface="+mn-cs"/>
            </a:rPr>
            <a:t>国民健康保険特別会計については，前年度に引き続き赤字が発生している（約</a:t>
          </a:r>
          <a:r>
            <a:rPr altLang="ja-JP" lang="en-US" sz="1400">
              <a:solidFill>
                <a:srgbClr val="000000"/>
              </a:solidFill>
              <a:latin typeface="+mn-lt"/>
              <a:ea typeface="+mn-ea"/>
              <a:cs typeface="+mn-cs"/>
            </a:rPr>
            <a:t>5</a:t>
          </a:r>
          <a:r>
            <a:rPr altLang="ja-JP" lang="ja-JP" sz="1400">
              <a:solidFill>
                <a:srgbClr val="000000"/>
              </a:solidFill>
              <a:latin typeface="+mn-lt"/>
              <a:ea typeface="+mn-ea"/>
              <a:cs typeface="+mn-cs"/>
            </a:rPr>
            <a:t>億</a:t>
          </a:r>
          <a:r>
            <a:rPr altLang="ja-JP" lang="en-US" sz="1400">
              <a:solidFill>
                <a:srgbClr val="000000"/>
              </a:solidFill>
              <a:latin typeface="+mn-lt"/>
              <a:ea typeface="+mn-ea"/>
              <a:cs typeface="+mn-cs"/>
            </a:rPr>
            <a:t>1,800</a:t>
          </a:r>
          <a:r>
            <a:rPr altLang="ja-JP" lang="ja-JP" sz="1400">
              <a:solidFill>
                <a:srgbClr val="000000"/>
              </a:solidFill>
              <a:latin typeface="+mn-lt"/>
              <a:ea typeface="+mn-ea"/>
              <a:cs typeface="+mn-cs"/>
            </a:rPr>
            <a:t>万円）。平成</a:t>
          </a:r>
          <a:r>
            <a:rPr altLang="ja-JP" lang="en-US" sz="1400">
              <a:solidFill>
                <a:srgbClr val="000000"/>
              </a:solidFill>
              <a:latin typeface="+mn-lt"/>
              <a:ea typeface="+mn-ea"/>
              <a:cs typeface="+mn-cs"/>
            </a:rPr>
            <a:t>21</a:t>
          </a:r>
          <a:r>
            <a:rPr altLang="ja-JP" lang="ja-JP" sz="1400">
              <a:solidFill>
                <a:srgbClr val="000000"/>
              </a:solidFill>
              <a:latin typeface="+mn-lt"/>
              <a:ea typeface="+mn-ea"/>
              <a:cs typeface="+mn-cs"/>
            </a:rPr>
            <a:t>年度から</a:t>
          </a:r>
          <a:r>
            <a:rPr altLang="en-US" lang="ja-JP" sz="1400">
              <a:solidFill>
                <a:srgbClr val="000000"/>
              </a:solidFill>
              <a:latin typeface="+mn-lt"/>
              <a:ea typeface="+mn-ea"/>
              <a:cs typeface="+mn-cs"/>
            </a:rPr>
            <a:t>６</a:t>
          </a:r>
          <a:r>
            <a:rPr altLang="ja-JP" lang="ja-JP" sz="1400">
              <a:solidFill>
                <a:srgbClr val="000000"/>
              </a:solidFill>
              <a:latin typeface="+mn-lt"/>
              <a:ea typeface="+mn-ea"/>
              <a:cs typeface="+mn-cs"/>
            </a:rPr>
            <a:t>年連続の赤字である。加入者の高齢化，医療技術の高度化に伴う医療費の増大，及び国民健康保険税収の伸び悩み等が主な要因であると考えられる。平成</a:t>
          </a:r>
          <a:r>
            <a:rPr altLang="ja-JP" lang="en-US" sz="1400">
              <a:solidFill>
                <a:srgbClr val="000000"/>
              </a:solidFill>
              <a:latin typeface="+mn-lt"/>
              <a:ea typeface="+mn-ea"/>
              <a:cs typeface="+mn-cs"/>
            </a:rPr>
            <a:t>26</a:t>
          </a:r>
          <a:r>
            <a:rPr altLang="ja-JP" lang="ja-JP" sz="1400">
              <a:solidFill>
                <a:srgbClr val="000000"/>
              </a:solidFill>
              <a:latin typeface="+mn-lt"/>
              <a:ea typeface="+mn-ea"/>
              <a:cs typeface="+mn-cs"/>
            </a:rPr>
            <a:t>年度においては，単年度赤字となることを回避するため，一般会計からの繰入金を増額した。結果，前年度と比べて赤字額は減少することとなった。 </a:t>
          </a:r>
          <a:endParaRPr altLang="ja-JP" lang="ja-JP" sz="1400">
            <a:solidFill>
              <a:srgbClr val="000000"/>
            </a:solidFill>
          </a:endParaRPr>
        </a:p>
        <a:p>
          <a:r>
            <a:rPr altLang="ja-JP" lang="ja-JP" sz="1400">
              <a:solidFill>
                <a:srgbClr val="000000"/>
              </a:solidFill>
              <a:latin typeface="+mn-lt"/>
              <a:ea typeface="+mn-ea"/>
              <a:cs typeface="+mn-cs"/>
            </a:rPr>
            <a:t> とはいえ，全ての赤字を即座に解消することは困難であり，今後も健康の維持・増進，生活習慣病の予防，健康診査の受診拡大など，加入者の医療費を抑制する施策に取り組み，赤字額の減少に努める必要がある。その他の会計では赤字は発生していない。</a:t>
          </a:r>
          <a:endParaRPr altLang="ja-JP" lang="ja-JP" sz="1400">
            <a:solidFill>
              <a:srgbClr val="000000"/>
            </a:solidFill>
          </a:endParaRPr>
        </a:p>
        <a:p>
          <a:r>
            <a:rPr altLang="ja-JP" lang="en-US" sz="1400">
              <a:solidFill>
                <a:srgbClr val="000000"/>
              </a:solidFill>
              <a:latin typeface="+mn-lt"/>
              <a:ea typeface="+mn-ea"/>
              <a:cs typeface="+mn-cs"/>
            </a:rPr>
            <a:t>  </a:t>
          </a:r>
          <a:r>
            <a:rPr altLang="ja-JP" lang="ja-JP" sz="1400">
              <a:solidFill>
                <a:srgbClr val="000000"/>
              </a:solidFill>
              <a:latin typeface="+mn-lt"/>
              <a:ea typeface="+mn-ea"/>
              <a:cs typeface="+mn-cs"/>
            </a:rPr>
            <a:t>また，国分寺駅北口地区第一種市街地再開発事業特別会計において，再開発ビルの保留床に相当する敷地の共有持分土地収入見込額から歳出，地方債残高の経費を差引いた</a:t>
          </a:r>
          <a:r>
            <a:rPr altLang="en-US" lang="ja-JP" sz="1400">
              <a:solidFill>
                <a:srgbClr val="000000"/>
              </a:solidFill>
              <a:latin typeface="+mn-lt"/>
              <a:ea typeface="+mn-ea"/>
              <a:cs typeface="+mn-cs"/>
            </a:rPr>
            <a:t>額</a:t>
          </a:r>
          <a:r>
            <a:rPr altLang="ja-JP" lang="ja-JP" sz="1400">
              <a:solidFill>
                <a:srgbClr val="000000"/>
              </a:solidFill>
              <a:latin typeface="+mn-lt"/>
              <a:ea typeface="+mn-ea"/>
              <a:cs typeface="+mn-cs"/>
            </a:rPr>
            <a:t>を算入したことにより，</a:t>
          </a:r>
          <a:r>
            <a:rPr altLang="en-US" lang="ja-JP" sz="1400">
              <a:solidFill>
                <a:srgbClr val="000000"/>
              </a:solidFill>
              <a:latin typeface="+mn-lt"/>
              <a:ea typeface="+mn-ea"/>
              <a:cs typeface="+mn-cs"/>
            </a:rPr>
            <a:t>平成</a:t>
          </a:r>
          <a:r>
            <a:rPr altLang="ja-JP" lang="en-US" sz="1400">
              <a:solidFill>
                <a:srgbClr val="000000"/>
              </a:solidFill>
              <a:latin typeface="+mn-lt"/>
              <a:ea typeface="+mn-ea"/>
              <a:cs typeface="+mn-cs"/>
            </a:rPr>
            <a:t>25</a:t>
          </a:r>
          <a:r>
            <a:rPr altLang="en-US" lang="ja-JP" sz="1400">
              <a:solidFill>
                <a:srgbClr val="000000"/>
              </a:solidFill>
              <a:latin typeface="+mn-lt"/>
              <a:ea typeface="+mn-ea"/>
              <a:cs typeface="+mn-cs"/>
            </a:rPr>
            <a:t>年度から</a:t>
          </a:r>
          <a:r>
            <a:rPr altLang="ja-JP" lang="ja-JP" sz="1400">
              <a:solidFill>
                <a:srgbClr val="000000"/>
              </a:solidFill>
              <a:latin typeface="+mn-lt"/>
              <a:ea typeface="+mn-ea"/>
              <a:cs typeface="+mn-cs"/>
            </a:rPr>
            <a:t>黒字額が大幅に増額となっている。</a:t>
          </a:r>
          <a:endParaRPr altLang="ja-JP" lang="ja-JP" sz="1400">
            <a:solidFill>
              <a:srgbClr val="000000"/>
            </a:solidFill>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775" cy="495300"/>
        </a:xfrm>
        <a:prstGeom prst="line"/>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fLocksText="0">
      <xdr:nvSpPr>
        <xdr:cNvPr id="12" name="凡例1"/>
        <xdr:cNvSpPr/>
      </xdr:nvSpPr>
      <xdr:spPr bwMode="auto">
        <a:xfrm>
          <a:off x="638175" y="7477125"/>
          <a:ext cx="504825" cy="295275"/>
        </a:xfrm>
        <a:prstGeom prst="rect"/>
        <a:solidFill>
          <a:srgbClr val="FF808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34</xdr:row>
      <xdr:rowOff>88900</xdr:rowOff>
    </xdr:from>
    <xdr:to>
      <xdr:col>1</xdr:col>
      <xdr:colOff>638175</xdr:colOff>
      <xdr:row>34</xdr:row>
      <xdr:rowOff>377825</xdr:rowOff>
    </xdr:to>
    <xdr:sp macro="" fLocksText="0">
      <xdr:nvSpPr>
        <xdr:cNvPr id="13" name="凡例2"/>
        <xdr:cNvSpPr/>
      </xdr:nvSpPr>
      <xdr:spPr bwMode="auto">
        <a:xfrm>
          <a:off x="638175" y="7972425"/>
          <a:ext cx="504825" cy="295275"/>
        </a:xfrm>
        <a:prstGeom prst="rect"/>
        <a:solidFill>
          <a:srgbClr val="00FFFF"/>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35</xdr:row>
      <xdr:rowOff>88900</xdr:rowOff>
    </xdr:from>
    <xdr:to>
      <xdr:col>1</xdr:col>
      <xdr:colOff>638175</xdr:colOff>
      <xdr:row>35</xdr:row>
      <xdr:rowOff>377825</xdr:rowOff>
    </xdr:to>
    <xdr:sp macro="" fLocksText="0">
      <xdr:nvSpPr>
        <xdr:cNvPr id="14" name="凡例3"/>
        <xdr:cNvSpPr/>
      </xdr:nvSpPr>
      <xdr:spPr bwMode="auto">
        <a:xfrm>
          <a:off x="638175" y="8467725"/>
          <a:ext cx="504825" cy="295275"/>
        </a:xfrm>
        <a:prstGeom prst="rect"/>
        <a:solidFill>
          <a:srgbClr val="00800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36</xdr:row>
      <xdr:rowOff>88900</xdr:rowOff>
    </xdr:from>
    <xdr:to>
      <xdr:col>1</xdr:col>
      <xdr:colOff>638175</xdr:colOff>
      <xdr:row>36</xdr:row>
      <xdr:rowOff>377825</xdr:rowOff>
    </xdr:to>
    <xdr:sp macro="" fLocksText="0">
      <xdr:nvSpPr>
        <xdr:cNvPr id="15" name="凡例4"/>
        <xdr:cNvSpPr/>
      </xdr:nvSpPr>
      <xdr:spPr bwMode="auto">
        <a:xfrm>
          <a:off x="638175" y="8963025"/>
          <a:ext cx="504825" cy="295275"/>
        </a:xfrm>
        <a:prstGeom prst="rect"/>
        <a:solidFill>
          <a:srgbClr val="9999FF"/>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37</xdr:row>
      <xdr:rowOff>88900</xdr:rowOff>
    </xdr:from>
    <xdr:to>
      <xdr:col>1</xdr:col>
      <xdr:colOff>638175</xdr:colOff>
      <xdr:row>37</xdr:row>
      <xdr:rowOff>377825</xdr:rowOff>
    </xdr:to>
    <xdr:sp macro="" fLocksText="0">
      <xdr:nvSpPr>
        <xdr:cNvPr id="16" name="凡例5"/>
        <xdr:cNvSpPr/>
      </xdr:nvSpPr>
      <xdr:spPr bwMode="auto">
        <a:xfrm>
          <a:off x="638175" y="9458325"/>
          <a:ext cx="504825" cy="295275"/>
        </a:xfrm>
        <a:prstGeom prst="rect"/>
        <a:solidFill>
          <a:srgbClr val="FF660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38</xdr:row>
      <xdr:rowOff>88900</xdr:rowOff>
    </xdr:from>
    <xdr:to>
      <xdr:col>1</xdr:col>
      <xdr:colOff>638175</xdr:colOff>
      <xdr:row>38</xdr:row>
      <xdr:rowOff>377825</xdr:rowOff>
    </xdr:to>
    <xdr:sp macro="" fLocksText="0">
      <xdr:nvSpPr>
        <xdr:cNvPr id="17" name="凡例6"/>
        <xdr:cNvSpPr/>
      </xdr:nvSpPr>
      <xdr:spPr bwMode="auto">
        <a:xfrm>
          <a:off x="638175" y="9953625"/>
          <a:ext cx="504825" cy="295275"/>
        </a:xfrm>
        <a:prstGeom prst="rect"/>
        <a:solidFill>
          <a:srgbClr val="FFFF0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39</xdr:row>
      <xdr:rowOff>88900</xdr:rowOff>
    </xdr:from>
    <xdr:to>
      <xdr:col>1</xdr:col>
      <xdr:colOff>638175</xdr:colOff>
      <xdr:row>39</xdr:row>
      <xdr:rowOff>377825</xdr:rowOff>
    </xdr:to>
    <xdr:sp macro="" fLocksText="0">
      <xdr:nvSpPr>
        <xdr:cNvPr id="18" name="凡例7"/>
        <xdr:cNvSpPr/>
      </xdr:nvSpPr>
      <xdr:spPr bwMode="auto">
        <a:xfrm>
          <a:off x="638175" y="10448925"/>
          <a:ext cx="504825" cy="295275"/>
        </a:xfrm>
        <a:prstGeom prst="rect"/>
        <a:solidFill>
          <a:srgbClr val="80008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40</xdr:row>
      <xdr:rowOff>88900</xdr:rowOff>
    </xdr:from>
    <xdr:to>
      <xdr:col>1</xdr:col>
      <xdr:colOff>638175</xdr:colOff>
      <xdr:row>40</xdr:row>
      <xdr:rowOff>377825</xdr:rowOff>
    </xdr:to>
    <xdr:sp macro="" fLocksText="0">
      <xdr:nvSpPr>
        <xdr:cNvPr id="19" name="凡例8"/>
        <xdr:cNvSpPr/>
      </xdr:nvSpPr>
      <xdr:spPr bwMode="auto">
        <a:xfrm>
          <a:off x="638175" y="10944225"/>
          <a:ext cx="504825" cy="295275"/>
        </a:xfrm>
        <a:prstGeom prst="rect"/>
        <a:solidFill>
          <a:srgbClr val="00FF0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41</xdr:row>
      <xdr:rowOff>88900</xdr:rowOff>
    </xdr:from>
    <xdr:to>
      <xdr:col>1</xdr:col>
      <xdr:colOff>638175</xdr:colOff>
      <xdr:row>41</xdr:row>
      <xdr:rowOff>377825</xdr:rowOff>
    </xdr:to>
    <xdr:sp macro="" fLocksText="0">
      <xdr:nvSpPr>
        <xdr:cNvPr id="20" name="凡例9"/>
        <xdr:cNvSpPr/>
      </xdr:nvSpPr>
      <xdr:spPr bwMode="auto">
        <a:xfrm>
          <a:off x="638175" y="11439525"/>
          <a:ext cx="504825" cy="295275"/>
        </a:xfrm>
        <a:prstGeom prst="rect"/>
        <a:solidFill>
          <a:srgbClr val="FF0000"/>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twoCellAnchor>
    <xdr:from>
      <xdr:col>1</xdr:col>
      <xdr:colOff>130175</xdr:colOff>
      <xdr:row>42</xdr:row>
      <xdr:rowOff>88900</xdr:rowOff>
    </xdr:from>
    <xdr:to>
      <xdr:col>1</xdr:col>
      <xdr:colOff>638175</xdr:colOff>
      <xdr:row>42</xdr:row>
      <xdr:rowOff>377825</xdr:rowOff>
    </xdr:to>
    <xdr:sp macro="" fLocksText="0">
      <xdr:nvSpPr>
        <xdr:cNvPr id="21" name="凡例10"/>
        <xdr:cNvSpPr/>
      </xdr:nvSpPr>
      <xdr:spPr bwMode="auto">
        <a:xfrm>
          <a:off x="638175" y="11934825"/>
          <a:ext cx="504825" cy="295275"/>
        </a:xfrm>
        <a:prstGeom prst="rect"/>
        <a:solidFill>
          <a:srgbClr val="0000FF"/>
        </a:solidFill>
        <a:ln w="6350" cap="flat" cmpd="sng" algn="ctr">
          <a:solidFill>
            <a:srgbClr val="000000"/>
          </a:solidFill>
          <a:prstDash val="solid"/>
          <a:round/>
          <a:headEnd type="none" len="med" w="med"/>
          <a:tailEnd type="none" len="med" w="med"/>
        </a:ln>
        <a:effectLst/>
      </xdr:spPr>
      <xdr:txBody>
        <a:bodyPr lIns="18288" tIns="0" rIns="0" bIns="0" vertOverflow="clip" horzOverflow="clip" wrap="square" anchor="t" upright="1"/>
        <a:lstStyle/>
        <a:p>
          <a:pPr algn="l"/>
          <a:endParaRPr altLang="en-US" lang="ja-JP" sz="1100"/>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0</xdr:row>
      <xdr:rowOff>123825</xdr:rowOff>
    </xdr:from>
    <xdr:to>
      <xdr:col>11</xdr:col>
      <xdr:colOff>695325</xdr:colOff>
      <xdr:row>4</xdr:row>
      <xdr:rowOff>76200</xdr:rowOff>
    </xdr:to>
    <xdr:sp macro="" fLocksText="0">
      <xdr:nvSpPr>
        <xdr:cNvPr id="2" name="表題ボックス"/>
        <xdr:cNvSpPr>
          <a:spLocks noChangeArrowheads="1"/>
        </xdr:cNvSpPr>
      </xdr:nvSpPr>
      <xdr:spPr bwMode="auto">
        <a:xfrm>
          <a:off x="123825" y="123825"/>
          <a:ext cx="9525000" cy="638175"/>
        </a:xfrm>
        <a:prstGeom prst="rect"/>
        <a:noFill/>
        <a:ln w="9525">
          <a:noFill/>
          <a:miter lim="800000"/>
        </a:ln>
      </xdr:spPr>
      <xdr:txBody>
        <a:bodyPr lIns="54864" tIns="32004" rIns="0" bIns="32004" vertOverflow="clip" wrap="square" anchor="ctr" upright="1"/>
        <a:lstStyle/>
        <a:p>
          <a:pPr algn="l" rtl="1">
            <a:defRPr sz="1000"/>
          </a:pPr>
          <a:r>
            <a:rPr altLang="en-US" lang="ja-JP" sz="2400" b="1" i="0">
              <a:solidFill>
                <a:srgbClr val="000000"/>
              </a:solidFill>
              <a:latin typeface="ＭＳ ゴシック"/>
              <a:ea typeface="ＭＳ ゴシック"/>
            </a:rPr>
            <a:t>（</a:t>
          </a:r>
          <a:r>
            <a:rPr altLang="ja-JP" lang="en-US" sz="2400" b="1" i="0">
              <a:solidFill>
                <a:srgbClr val="000000"/>
              </a:solidFill>
              <a:latin typeface="ＭＳ ゴシック"/>
              <a:ea typeface="ＭＳ ゴシック"/>
            </a:rPr>
            <a:t>7</a:t>
          </a:r>
          <a:r>
            <a:rPr altLang="en-US" lang="ja-JP" sz="2400" b="1" i="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fLocksText="0">
      <xdr:nvSpPr>
        <xdr:cNvPr id="3" name="年度ボックス"/>
        <xdr:cNvSpPr>
          <a:spLocks noChangeArrowheads="1"/>
        </xdr:cNvSpPr>
      </xdr:nvSpPr>
      <xdr:spPr bwMode="auto">
        <a:xfrm>
          <a:off x="10791825" y="190500"/>
          <a:ext cx="2533650" cy="447675"/>
        </a:xfrm>
        <a:prstGeom prst="rect"/>
        <a:noFill/>
        <a:ln w="25400">
          <a:solidFill>
            <a:srgbClr val="000000"/>
          </a:solidFill>
          <a:miter lim="800000"/>
        </a:ln>
      </xdr:spPr>
      <xdr:txBody>
        <a:bodyPr anchor="ctr"/>
        <a:lstStyle/>
        <a:p>
          <a:pPr algn="ctr"/>
          <a:r>
            <a:rPr altLang="en-US" lang="ja-JP" sz="1600" b="1">
              <a:latin typeface="ＭＳ ゴシック" pitchFamily="49" charset="-128"/>
              <a:ea typeface="ＭＳ ゴシック" pitchFamily="49" charset="-128"/>
            </a:rPr>
            <a:t>平成</a:t>
          </a:r>
          <a:r>
            <a:rPr altLang="ja-JP" lang="en-US" sz="1600" b="1">
              <a:latin typeface="ＭＳ ゴシック" pitchFamily="49" charset="-128"/>
              <a:ea typeface="ＭＳ ゴシック" pitchFamily="49" charset="-128"/>
            </a:rPr>
            <a:t>26</a:t>
          </a:r>
          <a:r>
            <a:rPr altLang="en-US" lang="ja-JP"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fLocksText="0">
      <xdr:nvSpPr>
        <xdr:cNvPr id="4" name="団体名称ボックス"/>
        <xdr:cNvSpPr>
          <a:spLocks noChangeArrowheads="1"/>
        </xdr:cNvSpPr>
      </xdr:nvSpPr>
      <xdr:spPr bwMode="auto">
        <a:xfrm>
          <a:off x="13716000" y="190500"/>
          <a:ext cx="3810000" cy="447675"/>
        </a:xfrm>
        <a:prstGeom prst="rect"/>
        <a:noFill/>
        <a:ln w="25400">
          <a:solidFill>
            <a:srgbClr val="000000"/>
          </a:solidFill>
          <a:miter lim="800000"/>
        </a:ln>
      </xdr:spPr>
      <xdr:txBody>
        <a:bodyPr anchor="ctr"/>
        <a:lstStyle/>
        <a:p>
          <a:pPr algn="ctr"/>
          <a:r>
            <a:rPr altLang="en-US" lang="ja-JP" sz="1600" b="1">
              <a:latin typeface="ＭＳ ゴシック" pitchFamily="49" charset="-128"/>
              <a:ea typeface="ＭＳ ゴシック" pitchFamily="49" charset="-128"/>
            </a:rPr>
            <a:t>東京都国分寺市</a:t>
          </a:r>
        </a:p>
      </xdr:txBody>
    </xdr:sp>
    <xdr:clientData/>
  </xdr:twoCellAnchor>
  <xdr:twoCellAnchor>
    <xdr:from>
      <xdr:col>1</xdr:col>
      <xdr:colOff>0</xdr:colOff>
      <xdr:row>43</xdr:row>
      <xdr:rowOff>0</xdr:rowOff>
    </xdr:from>
    <xdr:to>
      <xdr:col>10</xdr:col>
      <xdr:colOff>0</xdr:colOff>
      <xdr:row>44</xdr:row>
      <xdr:rowOff>0</xdr:rowOff>
    </xdr:to>
    <xdr:sp macro="">
      <xdr:nvSpPr>
        <xdr:cNvPr id="5" name="Line 22"/>
        <xdr:cNvSpPr>
          <a:spLocks noChangeShapeType="1"/>
        </xdr:cNvSpPr>
      </xdr:nvSpPr>
      <xdr:spPr bwMode="auto">
        <a:xfrm>
          <a:off x="504825" y="7591425"/>
          <a:ext cx="7448550" cy="390525"/>
        </a:xfrm>
        <a:prstGeom prst="line"/>
        <a:noFill/>
        <a:ln w="19050">
          <a:solidFill>
            <a:srgbClr val="000000"/>
          </a:solidFill>
          <a:round/>
        </a:ln>
      </xdr:spPr>
    </xdr:sp>
    <xdr:clientData/>
  </xdr:twoCellAnchor>
  <xdr:twoCellAnchor>
    <xdr:from>
      <xdr:col>3</xdr:col>
      <xdr:colOff>152400</xdr:colOff>
      <xdr:row>44</xdr:row>
      <xdr:rowOff>47625</xdr:rowOff>
    </xdr:from>
    <xdr:to>
      <xdr:col>3</xdr:col>
      <xdr:colOff>657225</xdr:colOff>
      <xdr:row>44</xdr:row>
      <xdr:rowOff>342900</xdr:rowOff>
    </xdr:to>
    <xdr:sp macro="">
      <xdr:nvSpPr>
        <xdr:cNvPr id="6" name="Rectangle 23"/>
        <xdr:cNvSpPr>
          <a:spLocks noChangeArrowheads="1"/>
        </xdr:cNvSpPr>
      </xdr:nvSpPr>
      <xdr:spPr bwMode="auto">
        <a:xfrm>
          <a:off x="2314575" y="8029575"/>
          <a:ext cx="504825" cy="295275"/>
        </a:xfrm>
        <a:prstGeom prst="rect"/>
        <a:solidFill>
          <a:srgbClr val="FF8080"/>
        </a:solidFill>
        <a:ln w="6350">
          <a:solidFill>
            <a:srgbClr val="000000"/>
          </a:solidFill>
          <a:miter lim="800000"/>
        </a:ln>
      </xdr:spPr>
    </xdr:sp>
    <xdr:clientData/>
  </xdr:twoCellAnchor>
  <xdr:twoCellAnchor>
    <xdr:from>
      <xdr:col>3</xdr:col>
      <xdr:colOff>152400</xdr:colOff>
      <xdr:row>45</xdr:row>
      <xdr:rowOff>47625</xdr:rowOff>
    </xdr:from>
    <xdr:to>
      <xdr:col>3</xdr:col>
      <xdr:colOff>657225</xdr:colOff>
      <xdr:row>45</xdr:row>
      <xdr:rowOff>342900</xdr:rowOff>
    </xdr:to>
    <xdr:sp macro="">
      <xdr:nvSpPr>
        <xdr:cNvPr id="7" name="Rectangle 24"/>
        <xdr:cNvSpPr>
          <a:spLocks noChangeArrowheads="1"/>
        </xdr:cNvSpPr>
      </xdr:nvSpPr>
      <xdr:spPr bwMode="auto">
        <a:xfrm>
          <a:off x="2314575" y="8420100"/>
          <a:ext cx="504825" cy="295275"/>
        </a:xfrm>
        <a:prstGeom prst="rect"/>
        <a:solidFill>
          <a:srgbClr val="00FFFF"/>
        </a:solidFill>
        <a:ln w="6350">
          <a:solidFill>
            <a:srgbClr val="000000"/>
          </a:solidFill>
          <a:miter lim="800000"/>
        </a:ln>
      </xdr:spPr>
    </xdr:sp>
    <xdr:clientData/>
  </xdr:twoCellAnchor>
  <xdr:twoCellAnchor>
    <xdr:from>
      <xdr:col>3</xdr:col>
      <xdr:colOff>152400</xdr:colOff>
      <xdr:row>46</xdr:row>
      <xdr:rowOff>47625</xdr:rowOff>
    </xdr:from>
    <xdr:to>
      <xdr:col>3</xdr:col>
      <xdr:colOff>657225</xdr:colOff>
      <xdr:row>46</xdr:row>
      <xdr:rowOff>342900</xdr:rowOff>
    </xdr:to>
    <xdr:sp macro="">
      <xdr:nvSpPr>
        <xdr:cNvPr id="8" name="Rectangle 25"/>
        <xdr:cNvSpPr>
          <a:spLocks noChangeArrowheads="1"/>
        </xdr:cNvSpPr>
      </xdr:nvSpPr>
      <xdr:spPr bwMode="auto">
        <a:xfrm>
          <a:off x="2314575" y="8810625"/>
          <a:ext cx="504825" cy="295275"/>
        </a:xfrm>
        <a:prstGeom prst="rect"/>
        <a:solidFill>
          <a:srgbClr val="008000"/>
        </a:solidFill>
        <a:ln w="6350">
          <a:solidFill>
            <a:srgbClr val="000000"/>
          </a:solidFill>
          <a:miter lim="800000"/>
        </a:ln>
      </xdr:spPr>
    </xdr:sp>
    <xdr:clientData/>
  </xdr:twoCellAnchor>
  <xdr:twoCellAnchor>
    <xdr:from>
      <xdr:col>3</xdr:col>
      <xdr:colOff>152400</xdr:colOff>
      <xdr:row>47</xdr:row>
      <xdr:rowOff>47625</xdr:rowOff>
    </xdr:from>
    <xdr:to>
      <xdr:col>3</xdr:col>
      <xdr:colOff>657225</xdr:colOff>
      <xdr:row>47</xdr:row>
      <xdr:rowOff>342900</xdr:rowOff>
    </xdr:to>
    <xdr:sp macro="">
      <xdr:nvSpPr>
        <xdr:cNvPr id="9" name="Rectangle 26"/>
        <xdr:cNvSpPr>
          <a:spLocks noChangeArrowheads="1"/>
        </xdr:cNvSpPr>
      </xdr:nvSpPr>
      <xdr:spPr bwMode="auto">
        <a:xfrm>
          <a:off x="2314575" y="9201150"/>
          <a:ext cx="504825" cy="295275"/>
        </a:xfrm>
        <a:prstGeom prst="rect"/>
        <a:solidFill>
          <a:srgbClr val="9999FF"/>
        </a:solidFill>
        <a:ln w="6350">
          <a:solidFill>
            <a:srgbClr val="000000"/>
          </a:solidFill>
          <a:miter lim="800000"/>
        </a:ln>
      </xdr:spPr>
    </xdr:sp>
    <xdr:clientData/>
  </xdr:twoCellAnchor>
  <xdr:twoCellAnchor>
    <xdr:from>
      <xdr:col>3</xdr:col>
      <xdr:colOff>152400</xdr:colOff>
      <xdr:row>48</xdr:row>
      <xdr:rowOff>47625</xdr:rowOff>
    </xdr:from>
    <xdr:to>
      <xdr:col>3</xdr:col>
      <xdr:colOff>657225</xdr:colOff>
      <xdr:row>48</xdr:row>
      <xdr:rowOff>342900</xdr:rowOff>
    </xdr:to>
    <xdr:sp macro="">
      <xdr:nvSpPr>
        <xdr:cNvPr id="10" name="Rectangle 27"/>
        <xdr:cNvSpPr>
          <a:spLocks noChangeArrowheads="1"/>
        </xdr:cNvSpPr>
      </xdr:nvSpPr>
      <xdr:spPr bwMode="auto">
        <a:xfrm>
          <a:off x="2314575" y="9591675"/>
          <a:ext cx="504825" cy="295275"/>
        </a:xfrm>
        <a:prstGeom prst="rect"/>
        <a:solidFill>
          <a:srgbClr val="FF6600"/>
        </a:solidFill>
        <a:ln w="6350">
          <a:solidFill>
            <a:srgbClr val="000000"/>
          </a:solidFill>
          <a:miter lim="800000"/>
        </a:ln>
      </xdr:spPr>
    </xdr:sp>
    <xdr:clientData/>
  </xdr:twoCellAnchor>
  <xdr:twoCellAnchor>
    <xdr:from>
      <xdr:col>3</xdr:col>
      <xdr:colOff>152400</xdr:colOff>
      <xdr:row>49</xdr:row>
      <xdr:rowOff>47625</xdr:rowOff>
    </xdr:from>
    <xdr:to>
      <xdr:col>3</xdr:col>
      <xdr:colOff>657225</xdr:colOff>
      <xdr:row>49</xdr:row>
      <xdr:rowOff>342900</xdr:rowOff>
    </xdr:to>
    <xdr:sp macro="">
      <xdr:nvSpPr>
        <xdr:cNvPr id="11" name="Rectangle 28"/>
        <xdr:cNvSpPr>
          <a:spLocks noChangeArrowheads="1"/>
        </xdr:cNvSpPr>
      </xdr:nvSpPr>
      <xdr:spPr bwMode="auto">
        <a:xfrm>
          <a:off x="2314575" y="9982200"/>
          <a:ext cx="504825" cy="295275"/>
        </a:xfrm>
        <a:prstGeom prst="rect"/>
        <a:solidFill>
          <a:srgbClr val="FFFF00"/>
        </a:solidFill>
        <a:ln w="6350">
          <a:solidFill>
            <a:srgbClr val="000000"/>
          </a:solidFill>
          <a:miter lim="800000"/>
        </a:ln>
      </xdr:spPr>
    </xdr:sp>
    <xdr:clientData/>
  </xdr:twoCellAnchor>
  <xdr:twoCellAnchor>
    <xdr:from>
      <xdr:col>3</xdr:col>
      <xdr:colOff>152400</xdr:colOff>
      <xdr:row>50</xdr:row>
      <xdr:rowOff>47625</xdr:rowOff>
    </xdr:from>
    <xdr:to>
      <xdr:col>3</xdr:col>
      <xdr:colOff>657225</xdr:colOff>
      <xdr:row>50</xdr:row>
      <xdr:rowOff>342900</xdr:rowOff>
    </xdr:to>
    <xdr:sp macro="">
      <xdr:nvSpPr>
        <xdr:cNvPr id="12" name="Rectangle 29"/>
        <xdr:cNvSpPr>
          <a:spLocks noChangeArrowheads="1"/>
        </xdr:cNvSpPr>
      </xdr:nvSpPr>
      <xdr:spPr bwMode="auto">
        <a:xfrm>
          <a:off x="2314575" y="10372725"/>
          <a:ext cx="504825" cy="295275"/>
        </a:xfrm>
        <a:prstGeom prst="rect"/>
        <a:solidFill>
          <a:srgbClr val="800080"/>
        </a:solidFill>
        <a:ln w="6350">
          <a:solidFill>
            <a:srgbClr val="000000"/>
          </a:solidFill>
          <a:miter lim="800000"/>
        </a:ln>
      </xdr:spPr>
    </xdr:sp>
    <xdr:clientData/>
  </xdr:twoCellAnchor>
  <xdr:twoCellAnchor>
    <xdr:from>
      <xdr:col>3</xdr:col>
      <xdr:colOff>152400</xdr:colOff>
      <xdr:row>51</xdr:row>
      <xdr:rowOff>47625</xdr:rowOff>
    </xdr:from>
    <xdr:to>
      <xdr:col>3</xdr:col>
      <xdr:colOff>657225</xdr:colOff>
      <xdr:row>51</xdr:row>
      <xdr:rowOff>342900</xdr:rowOff>
    </xdr:to>
    <xdr:sp macro="">
      <xdr:nvSpPr>
        <xdr:cNvPr id="13" name="Rectangle 30"/>
        <xdr:cNvSpPr>
          <a:spLocks noChangeArrowheads="1"/>
        </xdr:cNvSpPr>
      </xdr:nvSpPr>
      <xdr:spPr bwMode="auto">
        <a:xfrm>
          <a:off x="2314575" y="10763250"/>
          <a:ext cx="504825" cy="295275"/>
        </a:xfrm>
        <a:prstGeom prst="rect"/>
        <a:solidFill>
          <a:srgbClr val="00FF00"/>
        </a:solidFill>
        <a:ln w="6350">
          <a:solidFill>
            <a:srgbClr val="000000"/>
          </a:solidFill>
          <a:miter lim="800000"/>
        </a:ln>
      </xdr:spPr>
    </xdr:sp>
    <xdr:clientData/>
  </xdr:twoCellAnchor>
  <xdr:twoCellAnchor>
    <xdr:from>
      <xdr:col>3</xdr:col>
      <xdr:colOff>152400</xdr:colOff>
      <xdr:row>52</xdr:row>
      <xdr:rowOff>200025</xdr:rowOff>
    </xdr:from>
    <xdr:to>
      <xdr:col>3</xdr:col>
      <xdr:colOff>657225</xdr:colOff>
      <xdr:row>52</xdr:row>
      <xdr:rowOff>200025</xdr:rowOff>
    </xdr:to>
    <xdr:sp macro="">
      <xdr:nvSpPr>
        <xdr:cNvPr id="14" name="Line 31"/>
        <xdr:cNvSpPr>
          <a:spLocks noChangeShapeType="1"/>
        </xdr:cNvSpPr>
      </xdr:nvSpPr>
      <xdr:spPr bwMode="auto">
        <a:xfrm>
          <a:off x="2314575" y="11306175"/>
          <a:ext cx="504825" cy="0"/>
        </a:xfrm>
        <a:prstGeom prst="line"/>
        <a:noFill/>
        <a:ln w="38100">
          <a:solidFill>
            <a:srgbClr val="FF0000"/>
          </a:solidFill>
          <a:round/>
        </a:ln>
      </xdr:spPr>
    </xdr:sp>
    <xdr:clientData/>
  </xdr:twoCellAnchor>
  <xdr:twoCellAnchor>
    <xdr:from>
      <xdr:col>3</xdr:col>
      <xdr:colOff>314325</xdr:colOff>
      <xdr:row>52</xdr:row>
      <xdr:rowOff>104775</xdr:rowOff>
    </xdr:from>
    <xdr:to>
      <xdr:col>3</xdr:col>
      <xdr:colOff>504825</xdr:colOff>
      <xdr:row>52</xdr:row>
      <xdr:rowOff>295275</xdr:rowOff>
    </xdr:to>
    <xdr:sp macro="">
      <xdr:nvSpPr>
        <xdr:cNvPr id="15" name="Oval 32"/>
        <xdr:cNvSpPr>
          <a:spLocks noChangeArrowheads="1"/>
        </xdr:cNvSpPr>
      </xdr:nvSpPr>
      <xdr:spPr bwMode="auto">
        <a:xfrm>
          <a:off x="2476500" y="11210925"/>
          <a:ext cx="190500" cy="190500"/>
        </a:xfrm>
        <a:prstGeom prst="ellipse"/>
        <a:solidFill>
          <a:srgbClr val="FF0000"/>
        </a:solidFill>
        <a:ln w="6350">
          <a:noFill/>
          <a:round/>
        </a:ln>
      </xdr:spPr>
    </xdr:sp>
    <xdr:clientData/>
  </xdr:twoCellAnchor>
  <xdr:twoCellAnchor>
    <xdr:from>
      <xdr:col>15</xdr:col>
      <xdr:colOff>152400</xdr:colOff>
      <xdr:row>43</xdr:row>
      <xdr:rowOff>9525</xdr:rowOff>
    </xdr:from>
    <xdr:to>
      <xdr:col>20</xdr:col>
      <xdr:colOff>200025</xdr:colOff>
      <xdr:row>53</xdr:row>
      <xdr:rowOff>9525</xdr:rowOff>
    </xdr:to>
    <xdr:sp macro="">
      <xdr:nvSpPr>
        <xdr:cNvPr id="16" name="Rectangle 87"/>
        <xdr:cNvSpPr>
          <a:spLocks noChangeArrowheads="1"/>
        </xdr:cNvSpPr>
      </xdr:nvSpPr>
      <xdr:spPr bwMode="auto">
        <a:xfrm>
          <a:off x="13106400" y="7600950"/>
          <a:ext cx="4429125" cy="3905250"/>
        </a:xfrm>
        <a:prstGeom prst="rect"/>
        <a:solidFill>
          <a:srgbClr val="FFFFFF"/>
        </a:solidFill>
        <a:ln w="19050">
          <a:solidFill>
            <a:srgbClr val="000000"/>
          </a:solidFill>
          <a:miter lim="800000"/>
        </a:ln>
      </xdr:spPr>
    </xdr:sp>
    <xdr:clientData/>
  </xdr:twoCellAnchor>
  <xdr:twoCellAnchor>
    <xdr:from>
      <xdr:col>15</xdr:col>
      <xdr:colOff>152400</xdr:colOff>
      <xdr:row>43</xdr:row>
      <xdr:rowOff>0</xdr:rowOff>
    </xdr:from>
    <xdr:to>
      <xdr:col>16</xdr:col>
      <xdr:colOff>161925</xdr:colOff>
      <xdr:row>43</xdr:row>
      <xdr:rowOff>323850</xdr:rowOff>
    </xdr:to>
    <xdr:sp macro="" fLocksText="0">
      <xdr:nvSpPr>
        <xdr:cNvPr id="17" name="Rectangle 88"/>
        <xdr:cNvSpPr>
          <a:spLocks noChangeArrowheads="1"/>
        </xdr:cNvSpPr>
      </xdr:nvSpPr>
      <xdr:spPr bwMode="auto">
        <a:xfrm>
          <a:off x="13106400" y="7591425"/>
          <a:ext cx="885825" cy="323850"/>
        </a:xfrm>
        <a:prstGeom prst="rect"/>
        <a:noFill/>
        <a:ln w="9525">
          <a:noFill/>
          <a:miter lim="800000"/>
        </a:ln>
      </xdr:spPr>
      <xdr:txBody>
        <a:bodyPr lIns="36576" tIns="22860" rIns="0" bIns="0" vertOverflow="clip" wrap="square" anchor="t" upright="1"/>
        <a:lstStyle/>
        <a:p>
          <a:pPr algn="l" rtl="0"/>
          <a:r>
            <a:rPr altLang="en-US" lang="ja-JP" sz="1500" u="none" b="1" i="0"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xdr:nvGraphicFramePr>
      <xdr:xfrm>
        <a:off x="228600" y="685800"/>
        <a:ext cx="17783175" cy="6496050"/>
      </xdr:xfrm>
      <a:graphic>
        <a:graphicData uri="http://schemas.openxmlformats.org/drawingml/2006/chart">
          <c:chart xmlns:c="http://schemas.openxmlformats.org/drawingml/2006/chart"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fLocksText="0">
      <xdr:nvSpPr>
        <xdr:cNvPr id="19" name="Rectangle 88"/>
        <xdr:cNvSpPr>
          <a:spLocks noChangeArrowheads="1"/>
        </xdr:cNvSpPr>
      </xdr:nvSpPr>
      <xdr:spPr bwMode="auto">
        <a:xfrm>
          <a:off x="314325" y="752475"/>
          <a:ext cx="1438275" cy="323850"/>
        </a:xfrm>
        <a:prstGeom prst="rect"/>
        <a:noFill/>
        <a:ln w="9525">
          <a:noFill/>
          <a:miter lim="800000"/>
        </a:ln>
      </xdr:spPr>
      <xdr:txBody>
        <a:bodyPr lIns="36576" tIns="22860" rIns="0" bIns="0" vertOverflow="clip" wrap="square" anchor="t" upright="1"/>
        <a:lstStyle/>
        <a:p>
          <a:pPr algn="l" rtl="1"/>
          <a:r>
            <a:rPr altLang="en-US" lang="ja-JP" sz="1600" b="1" i="0">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fLocksText="0">
      <xdr:nvSpPr>
        <xdr:cNvPr id="20" name="テキスト ボックス 19"/>
        <xdr:cNvSpPr txBox="1"/>
      </xdr:nvSpPr>
      <xdr:spPr>
        <a:xfrm>
          <a:off x="13230225" y="7934325"/>
          <a:ext cx="4162425" cy="3400425"/>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l" rtl="1"/>
          <a:r>
            <a:rPr altLang="ja-JP" lang="ja-JP" sz="1100" b="0" i="0">
              <a:solidFill>
                <a:schemeClr val="tx1"/>
              </a:solidFill>
              <a:latin typeface="+mn-lt"/>
              <a:ea typeface="+mn-ea"/>
              <a:cs typeface="+mn-cs"/>
            </a:rPr>
            <a:t>　</a:t>
          </a:r>
          <a:r>
            <a:rPr altLang="ja-JP" lang="ja-JP" sz="1100" b="0" i="0">
              <a:solidFill>
                <a:srgbClr val="000000"/>
              </a:solidFill>
              <a:latin typeface="+mn-lt"/>
              <a:ea typeface="+mn-ea"/>
              <a:cs typeface="+mn-cs"/>
            </a:rPr>
            <a:t>元利償還金は，</a:t>
          </a:r>
          <a:r>
            <a:rPr altLang="ja-JP" lang="en-US" sz="1100" b="0" i="0">
              <a:solidFill>
                <a:srgbClr val="000000"/>
              </a:solidFill>
              <a:latin typeface="+mn-lt"/>
              <a:ea typeface="+mn-ea"/>
              <a:cs typeface="+mn-cs"/>
            </a:rPr>
            <a:t>19</a:t>
          </a:r>
          <a:r>
            <a:rPr altLang="ja-JP" lang="ja-JP" sz="1100" b="0" i="0">
              <a:solidFill>
                <a:srgbClr val="000000"/>
              </a:solidFill>
              <a:latin typeface="+mn-lt"/>
              <a:ea typeface="+mn-ea"/>
              <a:cs typeface="+mn-cs"/>
            </a:rPr>
            <a:t>年度から一貫して減少を続けている。これは，繰上償還や高金利債の借換えを行い，後年度の利子負担額の軽減を図ってきたことによる。</a:t>
          </a:r>
          <a:endParaRPr altLang="ja-JP" lang="ja-JP" sz="1400">
            <a:solidFill>
              <a:srgbClr val="000000"/>
            </a:solidFill>
          </a:endParaRPr>
        </a:p>
        <a:p>
          <a:pPr algn="l" rtl="1"/>
          <a:r>
            <a:rPr altLang="ja-JP" lang="ja-JP" sz="1100" b="0" i="0">
              <a:solidFill>
                <a:srgbClr val="000000"/>
              </a:solidFill>
              <a:latin typeface="+mn-lt"/>
              <a:ea typeface="+mn-ea"/>
              <a:cs typeface="+mn-cs"/>
            </a:rPr>
            <a:t>　公営企業債の元利償還金に対する繰入金も減少を続けている。これは，下水道事業特別会計の元利償還金に充当された一般会計からの繰入金が減少していることによる。</a:t>
          </a:r>
          <a:endParaRPr altLang="ja-JP" lang="ja-JP" sz="1400">
            <a:solidFill>
              <a:srgbClr val="000000"/>
            </a:solidFill>
          </a:endParaRPr>
        </a:p>
        <a:p>
          <a:pPr algn="l" rtl="1"/>
          <a:r>
            <a:rPr altLang="ja-JP" lang="ja-JP" sz="1100" b="0" i="0">
              <a:solidFill>
                <a:srgbClr val="FF0000"/>
              </a:solidFill>
              <a:latin typeface="+mn-lt"/>
              <a:ea typeface="+mn-ea"/>
              <a:cs typeface="+mn-cs"/>
            </a:rPr>
            <a:t>  </a:t>
          </a:r>
          <a:r>
            <a:rPr altLang="ja-JP" lang="ja-JP" sz="1100" b="0" i="0">
              <a:solidFill>
                <a:srgbClr val="000000"/>
              </a:solidFill>
              <a:latin typeface="+mn-lt"/>
              <a:ea typeface="+mn-ea"/>
              <a:cs typeface="+mn-cs"/>
            </a:rPr>
            <a:t>債務負担行為に基づく支出額は，前年度と比較して約</a:t>
          </a:r>
          <a:r>
            <a:rPr altLang="ja-JP" lang="en-US" sz="1100" b="0" i="0">
              <a:solidFill>
                <a:srgbClr val="000000"/>
              </a:solidFill>
              <a:latin typeface="+mn-lt"/>
              <a:ea typeface="+mn-ea"/>
              <a:cs typeface="+mn-cs"/>
            </a:rPr>
            <a:t>9,100</a:t>
          </a:r>
          <a:r>
            <a:rPr altLang="en-US" lang="ja-JP" sz="1100" b="0" i="0">
              <a:solidFill>
                <a:srgbClr val="000000"/>
              </a:solidFill>
              <a:latin typeface="+mn-lt"/>
              <a:ea typeface="+mn-ea"/>
              <a:cs typeface="+mn-cs"/>
            </a:rPr>
            <a:t>万</a:t>
          </a:r>
          <a:r>
            <a:rPr altLang="ja-JP" lang="ja-JP" sz="1100" b="0" i="0">
              <a:solidFill>
                <a:srgbClr val="000000"/>
              </a:solidFill>
              <a:latin typeface="+mn-lt"/>
              <a:ea typeface="+mn-ea"/>
              <a:cs typeface="+mn-cs"/>
            </a:rPr>
            <a:t>円</a:t>
          </a:r>
          <a:r>
            <a:rPr altLang="en-US" lang="ja-JP" sz="1100" b="0" i="0">
              <a:solidFill>
                <a:srgbClr val="000000"/>
              </a:solidFill>
              <a:latin typeface="+mn-lt"/>
              <a:ea typeface="+mn-ea"/>
              <a:cs typeface="+mn-cs"/>
            </a:rPr>
            <a:t>増加</a:t>
          </a:r>
          <a:r>
            <a:rPr altLang="ja-JP" lang="ja-JP" sz="1100" b="0" i="0">
              <a:solidFill>
                <a:srgbClr val="000000"/>
              </a:solidFill>
              <a:latin typeface="+mn-lt"/>
              <a:ea typeface="+mn-ea"/>
              <a:cs typeface="+mn-cs"/>
            </a:rPr>
            <a:t>している。これは，国分寺駅北口再開発</a:t>
          </a:r>
          <a:r>
            <a:rPr altLang="en-US" lang="ja-JP" sz="1100" b="0" i="0">
              <a:solidFill>
                <a:srgbClr val="000000"/>
              </a:solidFill>
              <a:latin typeface="+mn-lt"/>
              <a:ea typeface="+mn-ea"/>
              <a:cs typeface="+mn-cs"/>
            </a:rPr>
            <a:t>事業に係る公共施設整備事業等を実施したためである。</a:t>
          </a:r>
          <a:endParaRPr altLang="ja-JP" lang="ja-JP" sz="1400">
            <a:solidFill>
              <a:srgbClr val="000000"/>
            </a:solidFill>
          </a:endParaRPr>
        </a:p>
        <a:p>
          <a:pPr algn="l"/>
          <a:r>
            <a:rPr altLang="ja-JP" lang="ja-JP" sz="1100" b="0" i="0">
              <a:solidFill>
                <a:srgbClr val="000000"/>
              </a:solidFill>
              <a:latin typeface="+mn-lt"/>
              <a:ea typeface="+mn-ea"/>
              <a:cs typeface="+mn-cs"/>
            </a:rPr>
            <a:t>　実質公債費比率の分子は，</a:t>
          </a:r>
          <a:r>
            <a:rPr altLang="en-US" lang="ja-JP" sz="1100" b="0" i="0">
              <a:solidFill>
                <a:srgbClr val="000000"/>
              </a:solidFill>
              <a:latin typeface="+mn-lt"/>
              <a:ea typeface="+mn-ea"/>
              <a:cs typeface="+mn-cs"/>
            </a:rPr>
            <a:t>マイナスに転じている</a:t>
          </a:r>
          <a:r>
            <a:rPr altLang="ja-JP" lang="ja-JP" sz="1100" b="0" i="0">
              <a:solidFill>
                <a:srgbClr val="000000"/>
              </a:solidFill>
              <a:latin typeface="+mn-lt"/>
              <a:ea typeface="+mn-ea"/>
              <a:cs typeface="+mn-cs"/>
            </a:rPr>
            <a:t>。これは，元利償還金等の減少幅が算入公債費等の</a:t>
          </a:r>
          <a:r>
            <a:rPr altLang="en-US" lang="ja-JP" sz="1100" b="0" i="0">
              <a:solidFill>
                <a:srgbClr val="000000"/>
              </a:solidFill>
              <a:latin typeface="+mn-lt"/>
              <a:ea typeface="+mn-ea"/>
              <a:cs typeface="+mn-cs"/>
            </a:rPr>
            <a:t>増加</a:t>
          </a:r>
          <a:r>
            <a:rPr altLang="ja-JP" lang="ja-JP" sz="1100" b="0" i="0">
              <a:solidFill>
                <a:srgbClr val="000000"/>
              </a:solidFill>
              <a:latin typeface="+mn-lt"/>
              <a:ea typeface="+mn-ea"/>
              <a:cs typeface="+mn-cs"/>
            </a:rPr>
            <a:t>幅より大きかったことによるものである。</a:t>
          </a:r>
          <a:endParaRPr altLang="ja-JP" lang="ja-JP" sz="1400">
            <a:solidFill>
              <a:srgbClr val="000000"/>
            </a:solidFill>
          </a:endParaRP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xdr:nvGraphicFramePr>
      <xdr:xfrm>
        <a:off x="238125" y="733425"/>
        <a:ext cx="18002250" cy="6515100"/>
      </xdr:xfrm>
      <a:graphic>
        <a:graphicData uri="http://schemas.openxmlformats.org/drawingml/2006/chart">
          <c:chart xmlns:c="http://schemas.openxmlformats.org/drawingml/2006/chart"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xdr:nvSpPr>
        <xdr:cNvPr id="3" name="正方形/長方形 3"/>
        <xdr:cNvSpPr>
          <a:spLocks noChangeArrowheads="1"/>
        </xdr:cNvSpPr>
      </xdr:nvSpPr>
      <xdr:spPr bwMode="auto">
        <a:xfrm>
          <a:off x="12992100" y="7572375"/>
          <a:ext cx="4667250" cy="4610100"/>
        </a:xfrm>
        <a:prstGeom prst="rect"/>
        <a:solidFill>
          <a:srgbClr val="FFFFFF"/>
        </a:solidFill>
        <a:ln w="19050" algn="ctr">
          <a:solidFill>
            <a:srgbClr val="000000"/>
          </a:solidFill>
          <a:miter lim="800000"/>
        </a:ln>
      </xdr:spPr>
    </xdr:sp>
    <xdr:clientData/>
  </xdr:twoCellAnchor>
  <xdr:twoCellAnchor>
    <xdr:from>
      <xdr:col>13</xdr:col>
      <xdr:colOff>334669</xdr:colOff>
      <xdr:row>39</xdr:row>
      <xdr:rowOff>12618</xdr:rowOff>
    </xdr:from>
    <xdr:to>
      <xdr:col>15</xdr:col>
      <xdr:colOff>841239</xdr:colOff>
      <xdr:row>40</xdr:row>
      <xdr:rowOff>332510</xdr:rowOff>
    </xdr:to>
    <xdr:sp macro="">
      <xdr:nvSpPr>
        <xdr:cNvPr id="4" name="テキスト ボックス 3"/>
        <xdr:cNvSpPr txBox="1"/>
      </xdr:nvSpPr>
      <xdr:spPr>
        <a:xfrm>
          <a:off x="13049250" y="7600950"/>
          <a:ext cx="2428875" cy="676275"/>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t"/>
        <a:lstStyle/>
        <a:p>
          <a:pPr defTabSz="914400" fontAlgn="auto" indent="0" marL="0" marR="0" hangingPunct="1" eaLnBrk="1" latinLnBrk="0">
            <a:lnSpc>
              <a:spcPct val="100000"/>
            </a:lnSpc>
            <a:spcBef>
              <a:spcPts val="0"/>
            </a:spcBef>
            <a:spcAft>
              <a:spcPts val="0"/>
            </a:spcAft>
            <a:buClrTx/>
            <a:buSzTx/>
            <a:buFontTx/>
            <a:buNone/>
          </a:pPr>
          <a:r>
            <a:rPr altLang="en-US" lang="ja-JP" sz="1600" b="1" baseline="0">
              <a:solidFill>
                <a:schemeClr val="tx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xdr:nvSpPr>
        <xdr:cNvPr id="5" name="正方形/長方形 36" descr="右上がり対角線 (太)"/>
        <xdr:cNvSpPr>
          <a:spLocks noChangeArrowheads="1"/>
        </xdr:cNvSpPr>
      </xdr:nvSpPr>
      <xdr:spPr bwMode="auto">
        <a:xfrm>
          <a:off x="2590800" y="8001000"/>
          <a:ext cx="542925" cy="257175"/>
        </a:xfrm>
        <a:prstGeom prst="rect"/>
        <a:solidFill>
          <a:srgbClr val="FF8080"/>
        </a:solidFill>
        <a:ln w="12700" algn="ctr">
          <a:solidFill>
            <a:srgbClr val="000000"/>
          </a:solidFill>
          <a:miter lim="800000"/>
        </a:ln>
      </xdr:spPr>
    </xdr:sp>
    <xdr:clientData/>
  </xdr:twoCellAnchor>
  <xdr:twoCellAnchor editAs="oneCell">
    <xdr:from>
      <xdr:col>3</xdr:col>
      <xdr:colOff>161925</xdr:colOff>
      <xdr:row>41</xdr:row>
      <xdr:rowOff>57150</xdr:rowOff>
    </xdr:from>
    <xdr:to>
      <xdr:col>3</xdr:col>
      <xdr:colOff>704850</xdr:colOff>
      <xdr:row>41</xdr:row>
      <xdr:rowOff>304800</xdr:rowOff>
    </xdr:to>
    <xdr:sp macro="">
      <xdr:nvSpPr>
        <xdr:cNvPr id="6" name="正方形/長方形 37" descr="右下がり対角線 (太)"/>
        <xdr:cNvSpPr>
          <a:spLocks noChangeArrowheads="1"/>
        </xdr:cNvSpPr>
      </xdr:nvSpPr>
      <xdr:spPr bwMode="auto">
        <a:xfrm>
          <a:off x="2590800" y="8353425"/>
          <a:ext cx="542925" cy="247650"/>
        </a:xfrm>
        <a:prstGeom prst="rect"/>
        <a:solidFill>
          <a:srgbClr val="00FFFF"/>
        </a:solidFill>
        <a:ln w="12700" algn="ctr">
          <a:solidFill>
            <a:srgbClr val="000000"/>
          </a:solidFill>
          <a:miter lim="800000"/>
        </a:ln>
      </xdr:spPr>
    </xdr:sp>
    <xdr:clientData/>
  </xdr:twoCellAnchor>
  <xdr:twoCellAnchor editAs="oneCell">
    <xdr:from>
      <xdr:col>3</xdr:col>
      <xdr:colOff>161925</xdr:colOff>
      <xdr:row>42</xdr:row>
      <xdr:rowOff>47625</xdr:rowOff>
    </xdr:from>
    <xdr:to>
      <xdr:col>3</xdr:col>
      <xdr:colOff>704850</xdr:colOff>
      <xdr:row>42</xdr:row>
      <xdr:rowOff>304800</xdr:rowOff>
    </xdr:to>
    <xdr:sp macro="">
      <xdr:nvSpPr>
        <xdr:cNvPr id="7" name="正方形/長方形 38" descr="右上がり対角線 (太)"/>
        <xdr:cNvSpPr>
          <a:spLocks noChangeArrowheads="1"/>
        </xdr:cNvSpPr>
      </xdr:nvSpPr>
      <xdr:spPr bwMode="auto">
        <a:xfrm>
          <a:off x="2590800" y="8696325"/>
          <a:ext cx="542925" cy="257175"/>
        </a:xfrm>
        <a:prstGeom prst="rect"/>
        <a:solidFill>
          <a:srgbClr val="008000"/>
        </a:solidFill>
        <a:ln w="12700" algn="ctr">
          <a:solidFill>
            <a:srgbClr val="000000"/>
          </a:solidFill>
          <a:miter lim="800000"/>
        </a:ln>
      </xdr:spPr>
    </xdr:sp>
    <xdr:clientData/>
  </xdr:twoCellAnchor>
  <xdr:twoCellAnchor editAs="oneCell">
    <xdr:from>
      <xdr:col>3</xdr:col>
      <xdr:colOff>161925</xdr:colOff>
      <xdr:row>43</xdr:row>
      <xdr:rowOff>47625</xdr:rowOff>
    </xdr:from>
    <xdr:to>
      <xdr:col>3</xdr:col>
      <xdr:colOff>704850</xdr:colOff>
      <xdr:row>43</xdr:row>
      <xdr:rowOff>304800</xdr:rowOff>
    </xdr:to>
    <xdr:sp macro="">
      <xdr:nvSpPr>
        <xdr:cNvPr id="8" name="正方形/長方形 39" descr="右下がり対角線 (太)"/>
        <xdr:cNvSpPr>
          <a:spLocks noChangeArrowheads="1"/>
        </xdr:cNvSpPr>
      </xdr:nvSpPr>
      <xdr:spPr bwMode="auto">
        <a:xfrm>
          <a:off x="2590800" y="9048750"/>
          <a:ext cx="542925" cy="257175"/>
        </a:xfrm>
        <a:prstGeom prst="rect"/>
        <a:solidFill>
          <a:srgbClr val="9999FF"/>
        </a:solidFill>
        <a:ln w="12700" algn="ctr">
          <a:solidFill>
            <a:srgbClr val="000000"/>
          </a:solidFill>
          <a:miter lim="800000"/>
        </a:ln>
      </xdr:spPr>
    </xdr:sp>
    <xdr:clientData/>
  </xdr:twoCellAnchor>
  <xdr:twoCellAnchor editAs="oneCell">
    <xdr:from>
      <xdr:col>3</xdr:col>
      <xdr:colOff>161925</xdr:colOff>
      <xdr:row>44</xdr:row>
      <xdr:rowOff>57150</xdr:rowOff>
    </xdr:from>
    <xdr:to>
      <xdr:col>3</xdr:col>
      <xdr:colOff>704850</xdr:colOff>
      <xdr:row>44</xdr:row>
      <xdr:rowOff>304800</xdr:rowOff>
    </xdr:to>
    <xdr:sp macro="">
      <xdr:nvSpPr>
        <xdr:cNvPr id="9" name="正方形/長方形 40" descr="右上がり対角線 (太)"/>
        <xdr:cNvSpPr>
          <a:spLocks noChangeArrowheads="1"/>
        </xdr:cNvSpPr>
      </xdr:nvSpPr>
      <xdr:spPr bwMode="auto">
        <a:xfrm>
          <a:off x="2590800" y="9410700"/>
          <a:ext cx="542925" cy="247650"/>
        </a:xfrm>
        <a:prstGeom prst="rect"/>
        <a:solidFill>
          <a:srgbClr val="FF6600"/>
        </a:solidFill>
        <a:ln w="12700" algn="ctr">
          <a:solidFill>
            <a:srgbClr val="000000"/>
          </a:solidFill>
          <a:miter lim="800000"/>
        </a:ln>
      </xdr:spPr>
    </xdr:sp>
    <xdr:clientData/>
  </xdr:twoCellAnchor>
  <xdr:twoCellAnchor editAs="oneCell">
    <xdr:from>
      <xdr:col>3</xdr:col>
      <xdr:colOff>161925</xdr:colOff>
      <xdr:row>45</xdr:row>
      <xdr:rowOff>57150</xdr:rowOff>
    </xdr:from>
    <xdr:to>
      <xdr:col>3</xdr:col>
      <xdr:colOff>704850</xdr:colOff>
      <xdr:row>45</xdr:row>
      <xdr:rowOff>314325</xdr:rowOff>
    </xdr:to>
    <xdr:sp macro="">
      <xdr:nvSpPr>
        <xdr:cNvPr id="10" name="正方形/長方形 41" descr="右下がり対角線 (太)"/>
        <xdr:cNvSpPr>
          <a:spLocks noChangeArrowheads="1"/>
        </xdr:cNvSpPr>
      </xdr:nvSpPr>
      <xdr:spPr bwMode="auto">
        <a:xfrm>
          <a:off x="2590800" y="9763125"/>
          <a:ext cx="542925" cy="257175"/>
        </a:xfrm>
        <a:prstGeom prst="rect"/>
        <a:solidFill>
          <a:srgbClr val="FFFF00"/>
        </a:solidFill>
        <a:ln w="12700" algn="ctr">
          <a:solidFill>
            <a:srgbClr val="000000"/>
          </a:solidFill>
          <a:miter lim="800000"/>
        </a:ln>
      </xdr:spPr>
    </xdr:sp>
    <xdr:clientData/>
  </xdr:twoCellAnchor>
  <xdr:twoCellAnchor editAs="oneCell">
    <xdr:from>
      <xdr:col>3</xdr:col>
      <xdr:colOff>161925</xdr:colOff>
      <xdr:row>46</xdr:row>
      <xdr:rowOff>57150</xdr:rowOff>
    </xdr:from>
    <xdr:to>
      <xdr:col>3</xdr:col>
      <xdr:colOff>704850</xdr:colOff>
      <xdr:row>46</xdr:row>
      <xdr:rowOff>314325</xdr:rowOff>
    </xdr:to>
    <xdr:sp macro="">
      <xdr:nvSpPr>
        <xdr:cNvPr id="11" name="正方形/長方形 42" descr="右上がり対角線 (太)"/>
        <xdr:cNvSpPr>
          <a:spLocks noChangeArrowheads="1"/>
        </xdr:cNvSpPr>
      </xdr:nvSpPr>
      <xdr:spPr bwMode="auto">
        <a:xfrm>
          <a:off x="2590800" y="10115550"/>
          <a:ext cx="542925" cy="257175"/>
        </a:xfrm>
        <a:prstGeom prst="rect"/>
        <a:solidFill>
          <a:srgbClr val="800080"/>
        </a:solidFill>
        <a:ln w="12700" algn="ctr">
          <a:solidFill>
            <a:srgbClr val="000000"/>
          </a:solidFill>
          <a:miter lim="800000"/>
        </a:ln>
      </xdr:spPr>
    </xdr:sp>
    <xdr:clientData/>
  </xdr:twoCellAnchor>
  <xdr:twoCellAnchor editAs="oneCell">
    <xdr:from>
      <xdr:col>3</xdr:col>
      <xdr:colOff>161925</xdr:colOff>
      <xdr:row>47</xdr:row>
      <xdr:rowOff>47625</xdr:rowOff>
    </xdr:from>
    <xdr:to>
      <xdr:col>3</xdr:col>
      <xdr:colOff>704850</xdr:colOff>
      <xdr:row>47</xdr:row>
      <xdr:rowOff>304800</xdr:rowOff>
    </xdr:to>
    <xdr:sp macro="">
      <xdr:nvSpPr>
        <xdr:cNvPr id="12" name="正方形/長方形 43" descr="右下がり対角線 (太)"/>
        <xdr:cNvSpPr>
          <a:spLocks noChangeArrowheads="1"/>
        </xdr:cNvSpPr>
      </xdr:nvSpPr>
      <xdr:spPr bwMode="auto">
        <a:xfrm>
          <a:off x="2590800" y="10458450"/>
          <a:ext cx="542925" cy="257175"/>
        </a:xfrm>
        <a:prstGeom prst="rect"/>
        <a:solidFill>
          <a:srgbClr val="00FF00"/>
        </a:solidFill>
        <a:ln w="12700" algn="ctr">
          <a:solidFill>
            <a:srgbClr val="000000"/>
          </a:solidFill>
          <a:miter lim="800000"/>
        </a:ln>
      </xdr:spPr>
    </xdr:sp>
    <xdr:clientData/>
  </xdr:twoCellAnchor>
  <xdr:twoCellAnchor editAs="oneCell">
    <xdr:from>
      <xdr:col>3</xdr:col>
      <xdr:colOff>161925</xdr:colOff>
      <xdr:row>48</xdr:row>
      <xdr:rowOff>57150</xdr:rowOff>
    </xdr:from>
    <xdr:to>
      <xdr:col>3</xdr:col>
      <xdr:colOff>704850</xdr:colOff>
      <xdr:row>48</xdr:row>
      <xdr:rowOff>304800</xdr:rowOff>
    </xdr:to>
    <xdr:sp macro="">
      <xdr:nvSpPr>
        <xdr:cNvPr id="13" name="正方形/長方形 44" descr="右上がり対角線 (太)"/>
        <xdr:cNvSpPr>
          <a:spLocks noChangeArrowheads="1"/>
        </xdr:cNvSpPr>
      </xdr:nvSpPr>
      <xdr:spPr bwMode="auto">
        <a:xfrm>
          <a:off x="2590800" y="10820400"/>
          <a:ext cx="542925" cy="247650"/>
        </a:xfrm>
        <a:prstGeom prst="rect"/>
        <a:solidFill>
          <a:srgbClr val="FF00FF"/>
        </a:solidFill>
        <a:ln w="12700" algn="ctr">
          <a:solidFill>
            <a:srgbClr val="000000"/>
          </a:solidFill>
          <a:miter lim="800000"/>
        </a:ln>
      </xdr:spPr>
    </xdr:sp>
    <xdr:clientData/>
  </xdr:twoCellAnchor>
  <xdr:twoCellAnchor editAs="oneCell">
    <xdr:from>
      <xdr:col>3</xdr:col>
      <xdr:colOff>161925</xdr:colOff>
      <xdr:row>49</xdr:row>
      <xdr:rowOff>57150</xdr:rowOff>
    </xdr:from>
    <xdr:to>
      <xdr:col>3</xdr:col>
      <xdr:colOff>704850</xdr:colOff>
      <xdr:row>49</xdr:row>
      <xdr:rowOff>314325</xdr:rowOff>
    </xdr:to>
    <xdr:sp macro="">
      <xdr:nvSpPr>
        <xdr:cNvPr id="14" name="正方形/長方形 45" descr="右下がり対角線 (太)"/>
        <xdr:cNvSpPr>
          <a:spLocks noChangeArrowheads="1"/>
        </xdr:cNvSpPr>
      </xdr:nvSpPr>
      <xdr:spPr bwMode="auto">
        <a:xfrm>
          <a:off x="2590800" y="11172825"/>
          <a:ext cx="542925" cy="257175"/>
        </a:xfrm>
        <a:prstGeom prst="rect"/>
        <a:solidFill>
          <a:srgbClr val="0000FF"/>
        </a:solidFill>
        <a:ln w="12700" algn="ctr">
          <a:solidFill>
            <a:srgbClr val="000000"/>
          </a:solidFill>
          <a:miter lim="800000"/>
        </a:ln>
      </xdr:spPr>
    </xdr:sp>
    <xdr:clientData/>
  </xdr:twoCellAnchor>
  <xdr:twoCellAnchor editAs="oneCell">
    <xdr:from>
      <xdr:col>3</xdr:col>
      <xdr:colOff>161925</xdr:colOff>
      <xdr:row>50</xdr:row>
      <xdr:rowOff>47625</xdr:rowOff>
    </xdr:from>
    <xdr:to>
      <xdr:col>3</xdr:col>
      <xdr:colOff>704850</xdr:colOff>
      <xdr:row>50</xdr:row>
      <xdr:rowOff>304800</xdr:rowOff>
    </xdr:to>
    <xdr:sp macro="">
      <xdr:nvSpPr>
        <xdr:cNvPr id="15" name="正方形/長方形 46" descr="右上がり対角線 (太)"/>
        <xdr:cNvSpPr>
          <a:spLocks noChangeArrowheads="1"/>
        </xdr:cNvSpPr>
      </xdr:nvSpPr>
      <xdr:spPr bwMode="auto">
        <a:xfrm>
          <a:off x="2590800" y="11515725"/>
          <a:ext cx="542925" cy="257175"/>
        </a:xfrm>
        <a:prstGeom prst="rect"/>
        <a:solidFill>
          <a:srgbClr val="FFCC00"/>
        </a:solidFill>
        <a:ln w="12700" algn="ctr">
          <a:solidFill>
            <a:srgbClr val="000000"/>
          </a:solidFill>
          <a:miter lim="800000"/>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noFill/>
        <a:ln w="38100" algn="ctr">
          <a:solidFill>
            <a:srgbClr val="FF0000"/>
          </a:solidFill>
          <a:round/>
        </a:ln>
      </xdr:spPr>
    </xdr:cxnSp>
    <xdr:clientData/>
  </xdr:twoCellAnchor>
  <xdr:twoCellAnchor>
    <xdr:from>
      <xdr:col>3</xdr:col>
      <xdr:colOff>342900</xdr:colOff>
      <xdr:row>51</xdr:row>
      <xdr:rowOff>76200</xdr:rowOff>
    </xdr:from>
    <xdr:to>
      <xdr:col>3</xdr:col>
      <xdr:colOff>523875</xdr:colOff>
      <xdr:row>51</xdr:row>
      <xdr:rowOff>257175</xdr:rowOff>
    </xdr:to>
    <xdr:sp macro="">
      <xdr:nvSpPr>
        <xdr:cNvPr id="17" name="Oval 182"/>
        <xdr:cNvSpPr>
          <a:spLocks noChangeArrowheads="1"/>
        </xdr:cNvSpPr>
      </xdr:nvSpPr>
      <xdr:spPr bwMode="auto">
        <a:xfrm>
          <a:off x="2771775" y="11896725"/>
          <a:ext cx="180975" cy="180975"/>
        </a:xfrm>
        <a:prstGeom prst="ellipse"/>
        <a:solidFill>
          <a:srgbClr val="FF0000"/>
        </a:solidFill>
        <a:ln w="12700">
          <a:solidFill>
            <a:srgbClr val="FF0000"/>
          </a:solidFill>
          <a:round/>
        </a:ln>
      </xdr:spPr>
    </xdr:sp>
    <xdr:clientData/>
  </xdr:twoCellAnchor>
  <xdr:twoCellAnchor>
    <xdr:from>
      <xdr:col>0</xdr:col>
      <xdr:colOff>138544</xdr:colOff>
      <xdr:row>0</xdr:row>
      <xdr:rowOff>138544</xdr:rowOff>
    </xdr:from>
    <xdr:to>
      <xdr:col>10</xdr:col>
      <xdr:colOff>398317</xdr:colOff>
      <xdr:row>4</xdr:row>
      <xdr:rowOff>21646</xdr:rowOff>
    </xdr:to>
    <xdr:sp macro="" fLocksText="0">
      <xdr:nvSpPr>
        <xdr:cNvPr id="18" name="表題ボックス"/>
        <xdr:cNvSpPr>
          <a:spLocks noChangeArrowheads="1"/>
        </xdr:cNvSpPr>
      </xdr:nvSpPr>
      <xdr:spPr bwMode="auto">
        <a:xfrm>
          <a:off x="142875" y="142875"/>
          <a:ext cx="9229725" cy="638175"/>
        </a:xfrm>
        <a:prstGeom prst="rect"/>
        <a:noFill/>
        <a:ln w="9525">
          <a:noFill/>
          <a:miter lim="800000"/>
        </a:ln>
      </xdr:spPr>
      <xdr:txBody>
        <a:bodyPr lIns="54864" tIns="32004" rIns="0" bIns="32004" vertOverflow="clip" wrap="square" anchor="ctr" upright="1"/>
        <a:lstStyle/>
        <a:p>
          <a:pPr algn="l" rtl="1">
            <a:defRPr sz="1000"/>
          </a:pPr>
          <a:r>
            <a:rPr altLang="en-US" lang="ja-JP" sz="2400" b="1" i="0">
              <a:solidFill>
                <a:srgbClr val="000000"/>
              </a:solidFill>
              <a:latin typeface="ＭＳ ゴシック"/>
              <a:ea typeface="ＭＳ ゴシック"/>
            </a:rPr>
            <a:t>（</a:t>
          </a:r>
          <a:r>
            <a:rPr altLang="ja-JP" lang="en-US" sz="2400" b="1" i="0">
              <a:solidFill>
                <a:srgbClr val="000000"/>
              </a:solidFill>
              <a:latin typeface="ＭＳ ゴシック"/>
              <a:ea typeface="ＭＳ ゴシック"/>
            </a:rPr>
            <a:t>8</a:t>
          </a:r>
          <a:r>
            <a:rPr altLang="en-US" lang="ja-JP" sz="2400" b="1" i="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fLocksText="0">
      <xdr:nvSpPr>
        <xdr:cNvPr id="19" name="年度ボックス"/>
        <xdr:cNvSpPr>
          <a:spLocks noChangeArrowheads="1"/>
        </xdr:cNvSpPr>
      </xdr:nvSpPr>
      <xdr:spPr bwMode="auto">
        <a:xfrm>
          <a:off x="10810875" y="238125"/>
          <a:ext cx="2533650" cy="457200"/>
        </a:xfrm>
        <a:prstGeom prst="rect"/>
        <a:noFill/>
        <a:ln w="25400">
          <a:solidFill>
            <a:srgbClr val="000000"/>
          </a:solidFill>
          <a:miter lim="800000"/>
        </a:ln>
      </xdr:spPr>
      <xdr:txBody>
        <a:bodyPr anchor="ctr"/>
        <a:lstStyle/>
        <a:p>
          <a:pPr algn="ctr"/>
          <a:r>
            <a:rPr altLang="en-US" lang="ja-JP" sz="1600" b="1">
              <a:latin typeface="ＭＳ ゴシック" pitchFamily="49" charset="-128"/>
              <a:ea typeface="ＭＳ ゴシック" pitchFamily="49" charset="-128"/>
            </a:rPr>
            <a:t>平成</a:t>
          </a:r>
          <a:r>
            <a:rPr altLang="ja-JP" lang="en-US" sz="1600" b="1">
              <a:latin typeface="ＭＳ ゴシック" pitchFamily="49" charset="-128"/>
              <a:ea typeface="ＭＳ ゴシック" pitchFamily="49" charset="-128"/>
            </a:rPr>
            <a:t>26</a:t>
          </a:r>
          <a:r>
            <a:rPr altLang="en-US" lang="ja-JP"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fLocksText="0">
      <xdr:nvSpPr>
        <xdr:cNvPr id="20" name="団体名称ボックス"/>
        <xdr:cNvSpPr>
          <a:spLocks noChangeArrowheads="1"/>
        </xdr:cNvSpPr>
      </xdr:nvSpPr>
      <xdr:spPr bwMode="auto">
        <a:xfrm>
          <a:off x="13849350" y="238125"/>
          <a:ext cx="3810000" cy="457200"/>
        </a:xfrm>
        <a:prstGeom prst="rect"/>
        <a:noFill/>
        <a:ln w="25400">
          <a:solidFill>
            <a:srgbClr val="000000"/>
          </a:solidFill>
          <a:miter lim="800000"/>
        </a:ln>
      </xdr:spPr>
      <xdr:txBody>
        <a:bodyPr anchor="ctr"/>
        <a:lstStyle/>
        <a:p>
          <a:pPr algn="ctr"/>
          <a:r>
            <a:rPr altLang="en-US" lang="ja-JP" sz="1600" b="1">
              <a:latin typeface="ＭＳ ゴシック" pitchFamily="49" charset="-128"/>
              <a:ea typeface="ＭＳ ゴシック" pitchFamily="49" charset="-128"/>
            </a:rPr>
            <a:t>東京都国分寺市</a:t>
          </a:r>
        </a:p>
      </xdr:txBody>
    </xdr:sp>
    <xdr:clientData/>
  </xdr:twoCellAnchor>
  <xdr:twoCellAnchor>
    <xdr:from>
      <xdr:col>1</xdr:col>
      <xdr:colOff>0</xdr:colOff>
      <xdr:row>39</xdr:row>
      <xdr:rowOff>0</xdr:rowOff>
    </xdr:from>
    <xdr:to>
      <xdr:col>8</xdr:col>
      <xdr:colOff>0</xdr:colOff>
      <xdr:row>40</xdr:row>
      <xdr:rowOff>0</xdr:rowOff>
    </xdr:to>
    <xdr:sp macro="">
      <xdr:nvSpPr>
        <xdr:cNvPr id="21" name="Line 22"/>
        <xdr:cNvSpPr>
          <a:spLocks noChangeShapeType="1"/>
        </xdr:cNvSpPr>
      </xdr:nvSpPr>
      <xdr:spPr bwMode="auto">
        <a:xfrm>
          <a:off x="504825" y="7591425"/>
          <a:ext cx="5972175" cy="352425"/>
        </a:xfrm>
        <a:prstGeom prst="line"/>
        <a:noFill/>
        <a:ln w="19050">
          <a:solidFill>
            <a:srgbClr val="000000"/>
          </a:solidFill>
          <a:round/>
        </a:ln>
      </xdr:spPr>
    </xdr:sp>
    <xdr:clientData/>
  </xdr:twoCellAnchor>
  <xdr:twoCellAnchor>
    <xdr:from>
      <xdr:col>1</xdr:col>
      <xdr:colOff>114300</xdr:colOff>
      <xdr:row>3</xdr:row>
      <xdr:rowOff>133350</xdr:rowOff>
    </xdr:from>
    <xdr:to>
      <xdr:col>2</xdr:col>
      <xdr:colOff>933450</xdr:colOff>
      <xdr:row>5</xdr:row>
      <xdr:rowOff>133350</xdr:rowOff>
    </xdr:to>
    <xdr:sp macro="">
      <xdr:nvSpPr>
        <xdr:cNvPr id="22" name="テキスト ボックス 6"/>
        <xdr:cNvSpPr txBox="1">
          <a:spLocks noChangeArrowheads="1"/>
        </xdr:cNvSpPr>
      </xdr:nvSpPr>
      <xdr:spPr bwMode="auto">
        <a:xfrm>
          <a:off x="619125" y="704850"/>
          <a:ext cx="1781175" cy="381000"/>
        </a:xfrm>
        <a:prstGeom prst="rect"/>
        <a:noFill/>
        <a:ln w="9525">
          <a:noFill/>
          <a:miter lim="800000"/>
        </a:ln>
      </xdr:spPr>
      <xdr:txBody>
        <a:bodyPr lIns="36576" tIns="22860" rIns="0" bIns="0" vertOverflow="clip" wrap="square" anchor="t" upright="1"/>
        <a:lstStyle/>
        <a:p>
          <a:pPr algn="l" rtl="1"/>
          <a:r>
            <a:rPr altLang="en-US" lang="ja-JP" sz="1600" b="1" i="0">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fLocksText="0">
      <xdr:nvSpPr>
        <xdr:cNvPr id="23" name="テキスト ボックス 22"/>
        <xdr:cNvSpPr txBox="1"/>
      </xdr:nvSpPr>
      <xdr:spPr>
        <a:xfrm>
          <a:off x="13106400" y="7962900"/>
          <a:ext cx="4438650" cy="4105275"/>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r>
            <a:rPr altLang="ja-JP" lang="ja-JP" sz="1100" baseline="0">
              <a:solidFill>
                <a:srgbClr val="FF0000"/>
              </a:solidFill>
              <a:latin typeface="+mn-lt"/>
              <a:ea typeface="+mn-ea"/>
              <a:cs typeface="+mn-cs"/>
            </a:rPr>
            <a:t> </a:t>
          </a:r>
          <a:r>
            <a:rPr altLang="ja-JP" lang="ja-JP" sz="1100">
              <a:solidFill>
                <a:srgbClr val="FF0000"/>
              </a:solidFill>
              <a:latin typeface="+mn-lt"/>
              <a:ea typeface="+mn-ea"/>
              <a:cs typeface="+mn-cs"/>
            </a:rPr>
            <a:t> </a:t>
          </a:r>
          <a:r>
            <a:rPr altLang="ja-JP" lang="ja-JP" sz="1100">
              <a:solidFill>
                <a:srgbClr val="000000"/>
              </a:solidFill>
              <a:latin typeface="+mn-lt"/>
              <a:ea typeface="+mn-ea"/>
              <a:cs typeface="+mn-cs"/>
            </a:rPr>
            <a:t>地方債の残高は，一貫して減少を続けている。これは，</a:t>
          </a:r>
          <a:r>
            <a:rPr altLang="ja-JP" lang="en-US" sz="1100">
              <a:solidFill>
                <a:srgbClr val="000000"/>
              </a:solidFill>
              <a:latin typeface="+mn-lt"/>
              <a:ea typeface="+mn-ea"/>
              <a:cs typeface="+mn-cs"/>
            </a:rPr>
            <a:t>19</a:t>
          </a:r>
          <a:r>
            <a:rPr altLang="ja-JP" lang="ja-JP" sz="1100">
              <a:solidFill>
                <a:srgbClr val="000000"/>
              </a:solidFill>
              <a:latin typeface="+mn-lt"/>
              <a:ea typeface="+mn-ea"/>
              <a:cs typeface="+mn-cs"/>
            </a:rPr>
            <a:t>年度から</a:t>
          </a:r>
          <a:r>
            <a:rPr altLang="ja-JP" lang="en-US" sz="1100">
              <a:solidFill>
                <a:srgbClr val="000000"/>
              </a:solidFill>
              <a:latin typeface="+mn-lt"/>
              <a:ea typeface="+mn-ea"/>
              <a:cs typeface="+mn-cs"/>
            </a:rPr>
            <a:t>25</a:t>
          </a:r>
          <a:r>
            <a:rPr altLang="en-US" lang="ja-JP" sz="1100">
              <a:solidFill>
                <a:srgbClr val="000000"/>
              </a:solidFill>
              <a:latin typeface="+mn-lt"/>
              <a:ea typeface="+mn-ea"/>
              <a:cs typeface="+mn-cs"/>
            </a:rPr>
            <a:t>年度までの間，</a:t>
          </a:r>
          <a:r>
            <a:rPr altLang="ja-JP" lang="ja-JP" sz="1100">
              <a:solidFill>
                <a:srgbClr val="000000"/>
              </a:solidFill>
              <a:latin typeface="+mn-lt"/>
              <a:ea typeface="+mn-ea"/>
              <a:cs typeface="+mn-cs"/>
            </a:rPr>
            <a:t>臨時財政対策債を発行してこなかったことなど，新規の地方債を抑制してきたことによる。</a:t>
          </a:r>
          <a:endParaRPr altLang="ja-JP" lang="ja-JP" sz="1400">
            <a:solidFill>
              <a:srgbClr val="000000"/>
            </a:solidFill>
          </a:endParaRPr>
        </a:p>
        <a:p>
          <a:r>
            <a:rPr altLang="ja-JP" lang="ja-JP" sz="1100">
              <a:solidFill>
                <a:srgbClr val="FF0000"/>
              </a:solidFill>
              <a:latin typeface="+mn-lt"/>
              <a:ea typeface="+mn-ea"/>
              <a:cs typeface="+mn-cs"/>
            </a:rPr>
            <a:t>　</a:t>
          </a:r>
          <a:r>
            <a:rPr altLang="ja-JP" lang="ja-JP" sz="1100">
              <a:solidFill>
                <a:srgbClr val="000000"/>
              </a:solidFill>
              <a:latin typeface="+mn-lt"/>
              <a:ea typeface="+mn-ea"/>
              <a:cs typeface="+mn-cs"/>
            </a:rPr>
            <a:t>債務負担行為に基づく支出予定額も減少を</a:t>
          </a:r>
          <a:r>
            <a:rPr altLang="en-US" lang="ja-JP" sz="1100">
              <a:solidFill>
                <a:srgbClr val="000000"/>
              </a:solidFill>
              <a:latin typeface="+mn-lt"/>
              <a:ea typeface="+mn-ea"/>
              <a:cs typeface="+mn-cs"/>
            </a:rPr>
            <a:t>続けていたが</a:t>
          </a:r>
          <a:r>
            <a:rPr altLang="ja-JP" lang="en-US" sz="1100">
              <a:solidFill>
                <a:srgbClr val="000000"/>
              </a:solidFill>
              <a:latin typeface="+mn-lt"/>
              <a:ea typeface="+mn-ea"/>
              <a:cs typeface="+mn-cs"/>
            </a:rPr>
            <a:t>26</a:t>
          </a:r>
          <a:r>
            <a:rPr altLang="en-US" lang="ja-JP" sz="1100">
              <a:solidFill>
                <a:srgbClr val="000000"/>
              </a:solidFill>
              <a:latin typeface="+mn-lt"/>
              <a:ea typeface="+mn-ea"/>
              <a:cs typeface="+mn-cs"/>
            </a:rPr>
            <a:t>年度は前年度に比較して</a:t>
          </a:r>
          <a:r>
            <a:rPr altLang="ja-JP" lang="en-US" sz="1100">
              <a:solidFill>
                <a:srgbClr val="000000"/>
              </a:solidFill>
              <a:latin typeface="+mn-lt"/>
              <a:ea typeface="+mn-ea"/>
              <a:cs typeface="+mn-cs"/>
            </a:rPr>
            <a:t>9,600</a:t>
          </a:r>
          <a:r>
            <a:rPr altLang="en-US" lang="ja-JP" sz="1100">
              <a:solidFill>
                <a:srgbClr val="000000"/>
              </a:solidFill>
              <a:latin typeface="+mn-lt"/>
              <a:ea typeface="+mn-ea"/>
              <a:cs typeface="+mn-cs"/>
            </a:rPr>
            <a:t>万円増加している</a:t>
          </a:r>
          <a:r>
            <a:rPr altLang="ja-JP" lang="ja-JP" sz="1100">
              <a:solidFill>
                <a:srgbClr val="000000"/>
              </a:solidFill>
              <a:latin typeface="+mn-lt"/>
              <a:ea typeface="+mn-ea"/>
              <a:cs typeface="+mn-cs"/>
            </a:rPr>
            <a:t>。これは，</a:t>
          </a:r>
          <a:r>
            <a:rPr altLang="en-US" lang="ja-JP" sz="1100">
              <a:solidFill>
                <a:srgbClr val="000000"/>
              </a:solidFill>
              <a:latin typeface="+mn-lt"/>
              <a:ea typeface="+mn-ea"/>
              <a:cs typeface="+mn-cs"/>
            </a:rPr>
            <a:t>土地開発公社で史跡武蔵国分寺跡公園用地の用地買収を行っており土地の買戻しについて，市が債務負担行為を設定したことによる</a:t>
          </a:r>
          <a:r>
            <a:rPr altLang="ja-JP" lang="ja-JP" sz="1100">
              <a:solidFill>
                <a:srgbClr val="000000"/>
              </a:solidFill>
              <a:latin typeface="+mn-lt"/>
              <a:ea typeface="+mn-ea"/>
              <a:cs typeface="+mn-cs"/>
            </a:rPr>
            <a:t>。</a:t>
          </a:r>
          <a:endParaRPr altLang="ja-JP" lang="ja-JP" sz="1400">
            <a:solidFill>
              <a:srgbClr val="000000"/>
            </a:solidFill>
          </a:endParaRPr>
        </a:p>
        <a:p>
          <a:r>
            <a:rPr altLang="ja-JP" lang="ja-JP" sz="1100">
              <a:solidFill>
                <a:srgbClr val="FF0000"/>
              </a:solidFill>
              <a:latin typeface="+mn-lt"/>
              <a:ea typeface="+mn-ea"/>
              <a:cs typeface="+mn-cs"/>
            </a:rPr>
            <a:t>　</a:t>
          </a:r>
          <a:r>
            <a:rPr altLang="ja-JP" lang="ja-JP" sz="1100">
              <a:solidFill>
                <a:srgbClr val="000000"/>
              </a:solidFill>
              <a:latin typeface="+mn-lt"/>
              <a:ea typeface="+mn-ea"/>
              <a:cs typeface="+mn-cs"/>
            </a:rPr>
            <a:t>公営企業債等繰入見込額も減少を続けている。これは，下水道事業特別会計の地方債残高が減少していることにより一般会計からの繰入見込額が減少したためである。</a:t>
          </a:r>
          <a:endParaRPr altLang="ja-JP" lang="ja-JP" sz="1400">
            <a:solidFill>
              <a:srgbClr val="000000"/>
            </a:solidFill>
          </a:endParaRPr>
        </a:p>
        <a:p>
          <a:r>
            <a:rPr altLang="ja-JP" lang="ja-JP" sz="1100">
              <a:solidFill>
                <a:srgbClr val="FF0000"/>
              </a:solidFill>
              <a:latin typeface="+mn-lt"/>
              <a:ea typeface="+mn-ea"/>
              <a:cs typeface="+mn-cs"/>
            </a:rPr>
            <a:t>　</a:t>
          </a:r>
          <a:r>
            <a:rPr altLang="ja-JP" lang="ja-JP" sz="1100">
              <a:solidFill>
                <a:srgbClr val="000000"/>
              </a:solidFill>
              <a:latin typeface="+mn-lt"/>
              <a:ea typeface="+mn-ea"/>
              <a:cs typeface="+mn-cs"/>
            </a:rPr>
            <a:t>充当可能基金については</a:t>
          </a:r>
          <a:r>
            <a:rPr altLang="en-US" lang="ja-JP" sz="1100">
              <a:solidFill>
                <a:srgbClr val="000000"/>
              </a:solidFill>
              <a:latin typeface="+mn-lt"/>
              <a:ea typeface="+mn-ea"/>
              <a:cs typeface="+mn-cs"/>
            </a:rPr>
            <a:t>，財政調整基金の残高の増等により</a:t>
          </a:r>
          <a:r>
            <a:rPr altLang="ja-JP" lang="ja-JP" sz="1100">
              <a:solidFill>
                <a:srgbClr val="000000"/>
              </a:solidFill>
              <a:latin typeface="+mn-lt"/>
              <a:ea typeface="+mn-ea"/>
              <a:cs typeface="+mn-cs"/>
            </a:rPr>
            <a:t>約</a:t>
          </a:r>
          <a:r>
            <a:rPr altLang="ja-JP" lang="en-US" sz="1100">
              <a:solidFill>
                <a:srgbClr val="000000"/>
              </a:solidFill>
              <a:latin typeface="+mn-lt"/>
              <a:ea typeface="+mn-ea"/>
              <a:cs typeface="+mn-cs"/>
            </a:rPr>
            <a:t>42</a:t>
          </a:r>
          <a:r>
            <a:rPr altLang="ja-JP" lang="ja-JP" sz="1100">
              <a:solidFill>
                <a:srgbClr val="000000"/>
              </a:solidFill>
              <a:latin typeface="+mn-lt"/>
              <a:ea typeface="+mn-ea"/>
              <a:cs typeface="+mn-cs"/>
            </a:rPr>
            <a:t>億</a:t>
          </a:r>
          <a:r>
            <a:rPr altLang="ja-JP" lang="en-US" sz="1100">
              <a:solidFill>
                <a:srgbClr val="000000"/>
              </a:solidFill>
              <a:latin typeface="+mn-lt"/>
              <a:ea typeface="+mn-ea"/>
              <a:cs typeface="+mn-cs"/>
            </a:rPr>
            <a:t>3,900</a:t>
          </a:r>
          <a:r>
            <a:rPr altLang="ja-JP" lang="ja-JP" sz="1100">
              <a:solidFill>
                <a:srgbClr val="000000"/>
              </a:solidFill>
              <a:latin typeface="+mn-lt"/>
              <a:ea typeface="+mn-ea"/>
              <a:cs typeface="+mn-cs"/>
            </a:rPr>
            <a:t>万円となり，前年度から</a:t>
          </a:r>
          <a:r>
            <a:rPr altLang="en-US" lang="ja-JP" sz="1100">
              <a:solidFill>
                <a:srgbClr val="000000"/>
              </a:solidFill>
              <a:latin typeface="+mn-lt"/>
              <a:ea typeface="+mn-ea"/>
              <a:cs typeface="+mn-cs"/>
            </a:rPr>
            <a:t>増</a:t>
          </a:r>
          <a:r>
            <a:rPr altLang="ja-JP" lang="ja-JP" sz="1100">
              <a:solidFill>
                <a:srgbClr val="000000"/>
              </a:solidFill>
              <a:latin typeface="+mn-lt"/>
              <a:ea typeface="+mn-ea"/>
              <a:cs typeface="+mn-cs"/>
            </a:rPr>
            <a:t>加し</a:t>
          </a:r>
          <a:r>
            <a:rPr altLang="en-US" lang="ja-JP" sz="1100">
              <a:solidFill>
                <a:srgbClr val="000000"/>
              </a:solidFill>
              <a:latin typeface="+mn-lt"/>
              <a:ea typeface="+mn-ea"/>
              <a:cs typeface="+mn-cs"/>
            </a:rPr>
            <a:t>ている。</a:t>
          </a:r>
          <a:endParaRPr altLang="ja-JP" lang="en-US" sz="1100">
            <a:solidFill>
              <a:srgbClr val="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9.xml" /><Relationship Id="rId2" Type="http://schemas.openxmlformats.org/officeDocument/2006/relationships/printerSettings" Target="../printerSettings/printerSettings10.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6.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7.xml" /><Relationship Id="rId2"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8.xml" /><Relationship Id="rId2"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1"/>
  <sheetViews>
    <sheetView showGridLines="0" tabSelected="1" zoomScale="85" zoomScaleNormal="85" workbookViewId="0" topLeftCell="A1"/>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40806203</v>
      </c>
      <c r="BO4" s="379"/>
      <c r="BP4" s="379"/>
      <c r="BQ4" s="379"/>
      <c r="BR4" s="379"/>
      <c r="BS4" s="379"/>
      <c r="BT4" s="379"/>
      <c r="BU4" s="380"/>
      <c r="BV4" s="378">
        <v>41825648</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5.2000000000000002</v>
      </c>
      <c r="CU4" s="556"/>
      <c r="CV4" s="556"/>
      <c r="CW4" s="556"/>
      <c r="CX4" s="556"/>
      <c r="CY4" s="556"/>
      <c r="CZ4" s="556"/>
      <c r="DA4" s="557"/>
      <c r="DB4" s="555">
        <v>5.5999999999999996</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39576173</v>
      </c>
      <c r="BO5" s="384"/>
      <c r="BP5" s="384"/>
      <c r="BQ5" s="384"/>
      <c r="BR5" s="384"/>
      <c r="BS5" s="384"/>
      <c r="BT5" s="384"/>
      <c r="BU5" s="385"/>
      <c r="BV5" s="383">
        <v>40540777</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93.700000000000003</v>
      </c>
      <c r="CU5" s="354"/>
      <c r="CV5" s="354"/>
      <c r="CW5" s="354"/>
      <c r="CX5" s="354"/>
      <c r="CY5" s="354"/>
      <c r="CZ5" s="354"/>
      <c r="DA5" s="355"/>
      <c r="DB5" s="353">
        <v>95.700000000000003</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1230030</v>
      </c>
      <c r="BO6" s="384"/>
      <c r="BP6" s="384"/>
      <c r="BQ6" s="384"/>
      <c r="BR6" s="384"/>
      <c r="BS6" s="384"/>
      <c r="BT6" s="384"/>
      <c r="BU6" s="385"/>
      <c r="BV6" s="383">
        <v>1284871</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95.5</v>
      </c>
      <c r="CU6" s="530"/>
      <c r="CV6" s="530"/>
      <c r="CW6" s="530"/>
      <c r="CX6" s="530"/>
      <c r="CY6" s="530"/>
      <c r="CZ6" s="530"/>
      <c r="DA6" s="531"/>
      <c r="DB6" s="529">
        <v>95.700000000000003</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45104</v>
      </c>
      <c r="BO7" s="384"/>
      <c r="BP7" s="384"/>
      <c r="BQ7" s="384"/>
      <c r="BR7" s="384"/>
      <c r="BS7" s="384"/>
      <c r="BT7" s="384"/>
      <c r="BU7" s="385"/>
      <c r="BV7" s="383">
        <v>10704</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22905241</v>
      </c>
      <c r="CU7" s="384"/>
      <c r="CV7" s="384"/>
      <c r="CW7" s="384"/>
      <c r="CX7" s="384"/>
      <c r="CY7" s="384"/>
      <c r="CZ7" s="384"/>
      <c r="DA7" s="385"/>
      <c r="DB7" s="383">
        <v>22910161</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1184926</v>
      </c>
      <c r="BO8" s="384"/>
      <c r="BP8" s="384"/>
      <c r="BQ8" s="384"/>
      <c r="BR8" s="384"/>
      <c r="BS8" s="384"/>
      <c r="BT8" s="384"/>
      <c r="BU8" s="385"/>
      <c r="BV8" s="383">
        <v>1274167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0.97999999999999998</v>
      </c>
      <c r="CU8" s="493"/>
      <c r="CV8" s="493"/>
      <c r="CW8" s="493"/>
      <c r="CX8" s="493"/>
      <c r="CY8" s="493"/>
      <c r="CZ8" s="493"/>
      <c r="DA8" s="494"/>
      <c r="DB8" s="492">
        <v>0.97999999999999998</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120650</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-89241</v>
      </c>
      <c r="BO9" s="384"/>
      <c r="BP9" s="384"/>
      <c r="BQ9" s="384"/>
      <c r="BR9" s="384"/>
      <c r="BS9" s="384"/>
      <c r="BT9" s="384"/>
      <c r="BU9" s="385"/>
      <c r="BV9" s="383">
        <v>573676</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8.9000000000000004</v>
      </c>
      <c r="CU9" s="354"/>
      <c r="CV9" s="354"/>
      <c r="CW9" s="354"/>
      <c r="CX9" s="354"/>
      <c r="CY9" s="354"/>
      <c r="CZ9" s="354"/>
      <c r="DA9" s="355"/>
      <c r="DB9" s="353">
        <v>9.9000000000000004</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117604</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844238</v>
      </c>
      <c r="BO10" s="384"/>
      <c r="BP10" s="384"/>
      <c r="BQ10" s="384"/>
      <c r="BR10" s="384"/>
      <c r="BS10" s="384"/>
      <c r="BT10" s="384"/>
      <c r="BU10" s="385"/>
      <c r="BV10" s="383">
        <v>429276</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119379</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v>152461</v>
      </c>
      <c r="BO12" s="384"/>
      <c r="BP12" s="384"/>
      <c r="BQ12" s="384"/>
      <c r="BR12" s="384"/>
      <c r="BS12" s="384"/>
      <c r="BT12" s="384"/>
      <c r="BU12" s="385"/>
      <c r="BV12" s="383">
        <v>723000</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117648</v>
      </c>
      <c r="S13" s="485"/>
      <c r="T13" s="485"/>
      <c r="U13" s="485"/>
      <c r="V13" s="486"/>
      <c r="W13" s="472" t="s">
        <v>122</v>
      </c>
      <c r="X13" s="396"/>
      <c r="Y13" s="396"/>
      <c r="Z13" s="396"/>
      <c r="AA13" s="396"/>
      <c r="AB13" s="397"/>
      <c r="AC13" s="359">
        <v>492</v>
      </c>
      <c r="AD13" s="360"/>
      <c r="AE13" s="360"/>
      <c r="AF13" s="360"/>
      <c r="AG13" s="361"/>
      <c r="AH13" s="359">
        <v>536</v>
      </c>
      <c r="AI13" s="360"/>
      <c r="AJ13" s="360"/>
      <c r="AK13" s="360"/>
      <c r="AL13" s="362"/>
      <c r="AM13" s="452" t="s">
        <v>123</v>
      </c>
      <c r="AN13" s="357"/>
      <c r="AO13" s="357"/>
      <c r="AP13" s="357"/>
      <c r="AQ13" s="357"/>
      <c r="AR13" s="357"/>
      <c r="AS13" s="357"/>
      <c r="AT13" s="358"/>
      <c r="AU13" s="440" t="s">
        <v>124</v>
      </c>
      <c r="AV13" s="441"/>
      <c r="AW13" s="441"/>
      <c r="AX13" s="441"/>
      <c r="AY13" s="363" t="s">
        <v>125</v>
      </c>
      <c r="AZ13" s="364"/>
      <c r="BA13" s="364"/>
      <c r="BB13" s="364"/>
      <c r="BC13" s="364"/>
      <c r="BD13" s="364"/>
      <c r="BE13" s="364"/>
      <c r="BF13" s="364"/>
      <c r="BG13" s="364"/>
      <c r="BH13" s="364"/>
      <c r="BI13" s="364"/>
      <c r="BJ13" s="364"/>
      <c r="BK13" s="364"/>
      <c r="BL13" s="364"/>
      <c r="BM13" s="365"/>
      <c r="BN13" s="383">
        <v>602536</v>
      </c>
      <c r="BO13" s="384"/>
      <c r="BP13" s="384"/>
      <c r="BQ13" s="384"/>
      <c r="BR13" s="384"/>
      <c r="BS13" s="384"/>
      <c r="BT13" s="384"/>
      <c r="BU13" s="385"/>
      <c r="BV13" s="383">
        <v>279952</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v>
      </c>
      <c r="CU13" s="354"/>
      <c r="CV13" s="354"/>
      <c r="CW13" s="354"/>
      <c r="CX13" s="354"/>
      <c r="CY13" s="354"/>
      <c r="CZ13" s="354"/>
      <c r="DA13" s="355"/>
      <c r="DB13" s="353">
        <v>2.7000000000000002</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118697</v>
      </c>
      <c r="S14" s="485"/>
      <c r="T14" s="485"/>
      <c r="U14" s="485"/>
      <c r="V14" s="486"/>
      <c r="W14" s="487"/>
      <c r="X14" s="399"/>
      <c r="Y14" s="399"/>
      <c r="Z14" s="399"/>
      <c r="AA14" s="399"/>
      <c r="AB14" s="400"/>
      <c r="AC14" s="477">
        <v>1</v>
      </c>
      <c r="AD14" s="478"/>
      <c r="AE14" s="478"/>
      <c r="AF14" s="478"/>
      <c r="AG14" s="479"/>
      <c r="AH14" s="477">
        <v>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t="s">
        <v>120</v>
      </c>
      <c r="CU14" s="456"/>
      <c r="CV14" s="456"/>
      <c r="CW14" s="456"/>
      <c r="CX14" s="456"/>
      <c r="CY14" s="456"/>
      <c r="CZ14" s="456"/>
      <c r="DA14" s="457"/>
      <c r="DB14" s="488" t="s">
        <v>120</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117022</v>
      </c>
      <c r="S15" s="485"/>
      <c r="T15" s="485"/>
      <c r="U15" s="485"/>
      <c r="V15" s="486"/>
      <c r="W15" s="472" t="s">
        <v>129</v>
      </c>
      <c r="X15" s="396"/>
      <c r="Y15" s="396"/>
      <c r="Z15" s="396"/>
      <c r="AA15" s="396"/>
      <c r="AB15" s="397"/>
      <c r="AC15" s="359">
        <v>7749</v>
      </c>
      <c r="AD15" s="360"/>
      <c r="AE15" s="360"/>
      <c r="AF15" s="360"/>
      <c r="AG15" s="361"/>
      <c r="AH15" s="359">
        <v>7981</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16836101</v>
      </c>
      <c r="BO15" s="379"/>
      <c r="BP15" s="379"/>
      <c r="BQ15" s="379"/>
      <c r="BR15" s="379"/>
      <c r="BS15" s="379"/>
      <c r="BT15" s="379"/>
      <c r="BU15" s="380"/>
      <c r="BV15" s="378">
        <v>16360466</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15.800000000000001</v>
      </c>
      <c r="AD16" s="478"/>
      <c r="AE16" s="478"/>
      <c r="AF16" s="478"/>
      <c r="AG16" s="479"/>
      <c r="AH16" s="477">
        <v>15.199999999999999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17043203</v>
      </c>
      <c r="BO16" s="384"/>
      <c r="BP16" s="384"/>
      <c r="BQ16" s="384"/>
      <c r="BR16" s="384"/>
      <c r="BS16" s="384"/>
      <c r="BT16" s="384"/>
      <c r="BU16" s="385"/>
      <c r="BV16" s="383">
        <v>16770646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40698</v>
      </c>
      <c r="AD17" s="360"/>
      <c r="AE17" s="360"/>
      <c r="AF17" s="360"/>
      <c r="AG17" s="361"/>
      <c r="AH17" s="359">
        <v>42324</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22105703</v>
      </c>
      <c r="BO17" s="384"/>
      <c r="BP17" s="384"/>
      <c r="BQ17" s="384"/>
      <c r="BR17" s="384"/>
      <c r="BS17" s="384"/>
      <c r="BT17" s="384"/>
      <c r="BU17" s="385"/>
      <c r="BV17" s="383">
        <v>21508167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11.460000000000001</v>
      </c>
      <c r="M18" s="448"/>
      <c r="N18" s="448"/>
      <c r="O18" s="448"/>
      <c r="P18" s="448"/>
      <c r="Q18" s="448"/>
      <c r="R18" s="449"/>
      <c r="S18" s="449"/>
      <c r="T18" s="449"/>
      <c r="U18" s="449"/>
      <c r="V18" s="450"/>
      <c r="W18" s="464"/>
      <c r="X18" s="465"/>
      <c r="Y18" s="465"/>
      <c r="Z18" s="465"/>
      <c r="AA18" s="465"/>
      <c r="AB18" s="473"/>
      <c r="AC18" s="347">
        <v>83.200000000000003</v>
      </c>
      <c r="AD18" s="348"/>
      <c r="AE18" s="348"/>
      <c r="AF18" s="348"/>
      <c r="AG18" s="451"/>
      <c r="AH18" s="347">
        <v>80.700000000000003</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22060881</v>
      </c>
      <c r="BO18" s="384"/>
      <c r="BP18" s="384"/>
      <c r="BQ18" s="384"/>
      <c r="BR18" s="384"/>
      <c r="BS18" s="384"/>
      <c r="BT18" s="384"/>
      <c r="BU18" s="385"/>
      <c r="BV18" s="383">
        <v>21510840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10528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27523365</v>
      </c>
      <c r="BO19" s="384"/>
      <c r="BP19" s="384"/>
      <c r="BQ19" s="384"/>
      <c r="BR19" s="384"/>
      <c r="BS19" s="384"/>
      <c r="BT19" s="384"/>
      <c r="BU19" s="385"/>
      <c r="BV19" s="383">
        <v>27154627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57775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22386650</v>
      </c>
      <c r="BO23" s="384"/>
      <c r="BP23" s="384"/>
      <c r="BQ23" s="384"/>
      <c r="BR23" s="384"/>
      <c r="BS23" s="384"/>
      <c r="BT23" s="384"/>
      <c r="BU23" s="385"/>
      <c r="BV23" s="383">
        <v>23191235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9000</v>
      </c>
      <c r="R24" s="360"/>
      <c r="S24" s="360"/>
      <c r="T24" s="360"/>
      <c r="U24" s="360"/>
      <c r="V24" s="361"/>
      <c r="W24" s="425"/>
      <c r="X24" s="416"/>
      <c r="Y24" s="417"/>
      <c r="Z24" s="356" t="s">
        <v>153</v>
      </c>
      <c r="AA24" s="357"/>
      <c r="AB24" s="357"/>
      <c r="AC24" s="357"/>
      <c r="AD24" s="357"/>
      <c r="AE24" s="357"/>
      <c r="AF24" s="357"/>
      <c r="AG24" s="358"/>
      <c r="AH24" s="359">
        <v>620</v>
      </c>
      <c r="AI24" s="360"/>
      <c r="AJ24" s="360"/>
      <c r="AK24" s="360"/>
      <c r="AL24" s="361"/>
      <c r="AM24" s="359">
        <v>2034840</v>
      </c>
      <c r="AN24" s="360"/>
      <c r="AO24" s="360"/>
      <c r="AP24" s="360"/>
      <c r="AQ24" s="360"/>
      <c r="AR24" s="361"/>
      <c r="AS24" s="359">
        <v>3282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8848167</v>
      </c>
      <c r="BO24" s="384"/>
      <c r="BP24" s="384"/>
      <c r="BQ24" s="384"/>
      <c r="BR24" s="384"/>
      <c r="BS24" s="384"/>
      <c r="BT24" s="384"/>
      <c r="BU24" s="385"/>
      <c r="BV24" s="383">
        <v>10331407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3" s="137" customFormat="1" ht="18.75" customHeight="1">
      <c r="A25" s="138"/>
      <c r="B25" s="415"/>
      <c r="C25" s="416"/>
      <c r="D25" s="417"/>
      <c r="E25" s="356" t="s">
        <v>155</v>
      </c>
      <c r="F25" s="357"/>
      <c r="G25" s="357"/>
      <c r="H25" s="357"/>
      <c r="I25" s="357"/>
      <c r="J25" s="357"/>
      <c r="K25" s="358"/>
      <c r="L25" s="359">
        <v>2</v>
      </c>
      <c r="M25" s="360"/>
      <c r="N25" s="360"/>
      <c r="O25" s="360"/>
      <c r="P25" s="361"/>
      <c r="Q25" s="359">
        <v>7700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11167314</v>
      </c>
      <c r="BO25" s="379"/>
      <c r="BP25" s="379"/>
      <c r="BQ25" s="379"/>
      <c r="BR25" s="379"/>
      <c r="BS25" s="379"/>
      <c r="BT25" s="379"/>
      <c r="BU25" s="380"/>
      <c r="BV25" s="378">
        <v>12796466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3" s="137" customFormat="1" ht="18.75" customHeight="1">
      <c r="A26" s="138"/>
      <c r="B26" s="415"/>
      <c r="C26" s="416"/>
      <c r="D26" s="417"/>
      <c r="E26" s="356" t="s">
        <v>158</v>
      </c>
      <c r="F26" s="357"/>
      <c r="G26" s="357"/>
      <c r="H26" s="357"/>
      <c r="I26" s="357"/>
      <c r="J26" s="357"/>
      <c r="K26" s="358"/>
      <c r="L26" s="359">
        <v>1</v>
      </c>
      <c r="M26" s="360"/>
      <c r="N26" s="360"/>
      <c r="O26" s="360"/>
      <c r="P26" s="361"/>
      <c r="Q26" s="359">
        <v>7100</v>
      </c>
      <c r="R26" s="360"/>
      <c r="S26" s="360"/>
      <c r="T26" s="360"/>
      <c r="U26" s="360"/>
      <c r="V26" s="361"/>
      <c r="W26" s="425"/>
      <c r="X26" s="416"/>
      <c r="Y26" s="417"/>
      <c r="Z26" s="356" t="s">
        <v>159</v>
      </c>
      <c r="AA26" s="438"/>
      <c r="AB26" s="438"/>
      <c r="AC26" s="438"/>
      <c r="AD26" s="438"/>
      <c r="AE26" s="438"/>
      <c r="AF26" s="438"/>
      <c r="AG26" s="439"/>
      <c r="AH26" s="359">
        <v>80</v>
      </c>
      <c r="AI26" s="360"/>
      <c r="AJ26" s="360"/>
      <c r="AK26" s="360"/>
      <c r="AL26" s="361"/>
      <c r="AM26" s="359">
        <v>278000</v>
      </c>
      <c r="AN26" s="360"/>
      <c r="AO26" s="360"/>
      <c r="AP26" s="360"/>
      <c r="AQ26" s="360"/>
      <c r="AR26" s="361"/>
      <c r="AS26" s="359">
        <v>3475</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v>20000</v>
      </c>
      <c r="BO26" s="384"/>
      <c r="BP26" s="384"/>
      <c r="BQ26" s="384"/>
      <c r="BR26" s="384"/>
      <c r="BS26" s="384"/>
      <c r="BT26" s="384"/>
      <c r="BU26" s="385"/>
      <c r="BV26" s="383">
        <v>30000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5400</v>
      </c>
      <c r="R27" s="360"/>
      <c r="S27" s="360"/>
      <c r="T27" s="360"/>
      <c r="U27" s="360"/>
      <c r="V27" s="361"/>
      <c r="W27" s="425"/>
      <c r="X27" s="416"/>
      <c r="Y27" s="417"/>
      <c r="Z27" s="356" t="s">
        <v>162</v>
      </c>
      <c r="AA27" s="357"/>
      <c r="AB27" s="357"/>
      <c r="AC27" s="357"/>
      <c r="AD27" s="357"/>
      <c r="AE27" s="357"/>
      <c r="AF27" s="357"/>
      <c r="AG27" s="358"/>
      <c r="AH27" s="359">
        <v>2</v>
      </c>
      <c r="AI27" s="360"/>
      <c r="AJ27" s="360"/>
      <c r="AK27" s="360"/>
      <c r="AL27" s="361"/>
      <c r="AM27" s="359" t="s">
        <v>163</v>
      </c>
      <c r="AN27" s="360"/>
      <c r="AO27" s="360"/>
      <c r="AP27" s="360"/>
      <c r="AQ27" s="360"/>
      <c r="AR27" s="361"/>
      <c r="AS27" s="359" t="s">
        <v>163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4900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2504447</v>
      </c>
      <c r="BO28" s="379"/>
      <c r="BP28" s="379"/>
      <c r="BQ28" s="379"/>
      <c r="BR28" s="379"/>
      <c r="BS28" s="379"/>
      <c r="BT28" s="379"/>
      <c r="BU28" s="380"/>
      <c r="BV28" s="378">
        <v>1812670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22</v>
      </c>
      <c r="M29" s="360"/>
      <c r="N29" s="360"/>
      <c r="O29" s="360"/>
      <c r="P29" s="361"/>
      <c r="Q29" s="359">
        <v>4700</v>
      </c>
      <c r="R29" s="360"/>
      <c r="S29" s="360"/>
      <c r="T29" s="360"/>
      <c r="U29" s="360"/>
      <c r="V29" s="361"/>
      <c r="W29" s="426"/>
      <c r="X29" s="427"/>
      <c r="Y29" s="428"/>
      <c r="Z29" s="356" t="s">
        <v>170</v>
      </c>
      <c r="AA29" s="357"/>
      <c r="AB29" s="357"/>
      <c r="AC29" s="357"/>
      <c r="AD29" s="357"/>
      <c r="AE29" s="357"/>
      <c r="AF29" s="357"/>
      <c r="AG29" s="358"/>
      <c r="AH29" s="359">
        <v>622</v>
      </c>
      <c r="AI29" s="360"/>
      <c r="AJ29" s="360"/>
      <c r="AK29" s="360"/>
      <c r="AL29" s="361"/>
      <c r="AM29" s="359">
        <v>2044252</v>
      </c>
      <c r="AN29" s="360"/>
      <c r="AO29" s="360"/>
      <c r="AP29" s="360"/>
      <c r="AQ29" s="360"/>
      <c r="AR29" s="361"/>
      <c r="AS29" s="359">
        <v>3287</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2856</v>
      </c>
      <c r="BO29" s="384"/>
      <c r="BP29" s="384"/>
      <c r="BQ29" s="384"/>
      <c r="BR29" s="384"/>
      <c r="BS29" s="384"/>
      <c r="BT29" s="384"/>
      <c r="BU29" s="385"/>
      <c r="BV29" s="383">
        <v>2855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101.5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858259</v>
      </c>
      <c r="BO30" s="387"/>
      <c r="BP30" s="387"/>
      <c r="BQ30" s="387"/>
      <c r="BR30" s="387"/>
      <c r="BS30" s="387"/>
      <c r="BT30" s="387"/>
      <c r="BU30" s="388"/>
      <c r="BV30" s="386">
        <v>610438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IF('各会計、関係団体の財政状況及び健全化判断比率'!B31="","",'各会計、関係団体の財政状況及び健全化判断比率'!B31)</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東京市町村総合事務組合（一般会計）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国分寺市土地開発公社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介護保険(保険事業勘定)特別会計</v>
      </c>
      <c r="X35" s="342"/>
      <c r="Y35" s="342"/>
      <c r="Z35" s="342"/>
      <c r="AA35" s="342"/>
      <c r="AB35" s="342"/>
      <c r="AC35" s="342"/>
      <c r="AD35" s="342"/>
      <c r="AE35" s="342"/>
      <c r="AF35" s="342"/>
      <c r="AG35" s="342"/>
      <c r="AH35" s="342"/>
      <c r="AI35" s="342"/>
      <c r="AJ35" s="342"/>
      <c r="AK35" s="342"/>
      <c r="AL35" s="165"/>
      <c r="AM35" s="343" t="str">
        <f t="shared" si="0" ref="AM35:AM43">IF(AO35="","",AM34+1)</f>
        <v/>
      </c>
      <c r="AN35" s="343"/>
      <c r="AO35" s="342"/>
      <c r="AP35" s="342"/>
      <c r="AQ35" s="342"/>
      <c r="AR35" s="342"/>
      <c r="AS35" s="342"/>
      <c r="AT35" s="342"/>
      <c r="AU35" s="342"/>
      <c r="AV35" s="342"/>
      <c r="AW35" s="342"/>
      <c r="AX35" s="342"/>
      <c r="AY35" s="342"/>
      <c r="AZ35" s="342"/>
      <c r="BA35" s="342"/>
      <c r="BB35" s="342"/>
      <c r="BC35" s="342"/>
      <c r="BD35" s="165"/>
      <c r="BE35" s="343">
        <f t="shared" si="1" ref="BE35:BE43">IF(BG35="","",BE34+1)</f>
        <v>9</v>
      </c>
      <c r="BF35" s="343"/>
      <c r="BG35" s="342" t="str">
        <f>IF('各会計、関係団体の財政状況及び健全化判断比率'!B32="","",'各会計、関係団体の財政状況及び健全化判断比率'!B32)</f>
        <v>国分寺都市計画事業国分寺駅北口地区第一種市街地再開発事業特別会計</v>
      </c>
      <c r="BH35" s="342"/>
      <c r="BI35" s="342"/>
      <c r="BJ35" s="342"/>
      <c r="BK35" s="342"/>
      <c r="BL35" s="342"/>
      <c r="BM35" s="342"/>
      <c r="BN35" s="342"/>
      <c r="BO35" s="342"/>
      <c r="BP35" s="342"/>
      <c r="BQ35" s="342"/>
      <c r="BR35" s="342"/>
      <c r="BS35" s="342"/>
      <c r="BT35" s="342"/>
      <c r="BU35" s="342"/>
      <c r="BV35" s="165"/>
      <c r="BW35" s="343">
        <f t="shared" si="2" ref="BW35:BW43">IF(BY35="","",BW34+1)</f>
        <v>11</v>
      </c>
      <c r="BX35" s="343"/>
      <c r="BY35" s="342" t="str">
        <f>IF('各会計、関係団体の財政状況及び健全化判断比率'!B69="","",'各会計、関係団体の財政状況及び健全化判断比率'!B69)</f>
        <v>東京市町村総合事務組合（交通災害共済事業特別会計）</v>
      </c>
      <c r="BZ35" s="342"/>
      <c r="CA35" s="342"/>
      <c r="CB35" s="342"/>
      <c r="CC35" s="342"/>
      <c r="CD35" s="342"/>
      <c r="CE35" s="342"/>
      <c r="CF35" s="342"/>
      <c r="CG35" s="342"/>
      <c r="CH35" s="342"/>
      <c r="CI35" s="342"/>
      <c r="CJ35" s="342"/>
      <c r="CK35" s="342"/>
      <c r="CL35" s="342"/>
      <c r="CM35" s="342"/>
      <c r="CN35" s="165"/>
      <c r="CO35" s="343" t="str">
        <f t="shared" si="3" ref="CO35:CO4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国分寺都市計画事業国分寺駅北口地区第一種市街地再開発事業特別会計（普通会計）</v>
      </c>
      <c r="F36" s="342"/>
      <c r="G36" s="342"/>
      <c r="H36" s="342"/>
      <c r="I36" s="342"/>
      <c r="J36" s="342"/>
      <c r="K36" s="342"/>
      <c r="L36" s="342"/>
      <c r="M36" s="342"/>
      <c r="N36" s="342"/>
      <c r="O36" s="342"/>
      <c r="P36" s="342"/>
      <c r="Q36" s="342"/>
      <c r="R36" s="342"/>
      <c r="S36" s="342"/>
      <c r="T36" s="165"/>
      <c r="U36" s="343">
        <f t="shared" si="4" ref="U36:U43">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東京都四市競艇事業組合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f>IF(E37="","",C36+1)</f>
        <v>4</v>
      </c>
      <c r="D37" s="343"/>
      <c r="E37" s="342" t="str">
        <f>IF('各会計、関係団体の財政状況及び健全化判断比率'!B10="","",'各会計、関係団体の財政状況及び健全化判断比率'!B10)</f>
        <v>地域バス運行事業特別会計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東京都十一市競輪事業組合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si="5" ref="C38:C43">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東京たま広域資源循環組合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東京都後期高齢者医療広域連合（一般会計）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東京都後期高齢者医療広域連合（後期高齢者事業会計）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ht="11.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2:113" ht="11.2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2:113" ht="11.2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2:113" ht="11.2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ht="11.25">
      <c r="E49" s="173" t="s">
        <v>191</v>
      </c>
    </row>
    <row r="50" spans="5:5" ht="11.25">
      <c r="E50" s="139" t="s">
        <v>192</v>
      </c>
    </row>
    <row r="51" spans="5:5" ht="11.25">
      <c r="E51" s="139" t="s">
        <v>193</v>
      </c>
    </row>
    <row r="52" ht="11.25"/>
    <row r="53" ht="11.25"/>
    <row r="54" ht="11.25"/>
    <row r="55" ht="11.25"/>
    <row r="56" ht="11.25"/>
    <row r="57" ht="11.25" hidden="1"/>
    <row r="58" ht="11.25" hidden="1"/>
    <row r="59" ht="11.2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rintOptions horizontalCentered="1"/>
  <pageMargins left="0" right="0" top="0.393700787401575" bottom="0.393700787401575" header="0.196850393700787" footer="0.196850393700787"/>
  <pageSetup cellComments="asDisplayed" horizontalDpi="300" verticalDpi="300" orientation="landscape" paperSize="9" scale="55" r:id="rId1"/>
  <headerFooter>
    <oddFooter>&amp;C&amp;P/&amp;N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39:M53"/>
  <sheetViews>
    <sheetView showGridLines="0" zoomScale="70" zoomScaleNormal="70" zoomScaleSheetLayoutView="100" workbookViewId="0" topLeftCell="A1"/>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spans="13: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1" t="s">
        <v>24</v>
      </c>
      <c r="C41" s="1182"/>
      <c r="D41" s="81"/>
      <c r="E41" s="1183" t="s">
        <v>25</v>
      </c>
      <c r="F41" s="1183"/>
      <c r="G41" s="1183"/>
      <c r="H41" s="1184"/>
      <c r="I41" s="82">
        <v>27491</v>
      </c>
      <c r="J41" s="83">
        <v>24867</v>
      </c>
      <c r="K41" s="83">
        <v>24080</v>
      </c>
      <c r="L41" s="83">
        <v>24009</v>
      </c>
      <c r="M41" s="84">
        <v>23139</v>
      </c>
    </row>
    <row r="42" spans="2:13" ht="27.75" customHeight="1">
      <c r="B42" s="1171"/>
      <c r="C42" s="1172"/>
      <c r="D42" s="85"/>
      <c r="E42" s="1175" t="s">
        <v>26</v>
      </c>
      <c r="F42" s="1175"/>
      <c r="G42" s="1175"/>
      <c r="H42" s="1176"/>
      <c r="I42" s="86">
        <v>5233</v>
      </c>
      <c r="J42" s="87">
        <v>5059</v>
      </c>
      <c r="K42" s="87">
        <v>2188</v>
      </c>
      <c r="L42" s="87">
        <v>2050</v>
      </c>
      <c r="M42" s="88">
        <v>2146</v>
      </c>
    </row>
    <row r="43" spans="2:13" ht="27.75" customHeight="1">
      <c r="B43" s="1171"/>
      <c r="C43" s="1172"/>
      <c r="D43" s="85"/>
      <c r="E43" s="1175" t="s">
        <v>27</v>
      </c>
      <c r="F43" s="1175"/>
      <c r="G43" s="1175"/>
      <c r="H43" s="1176"/>
      <c r="I43" s="86">
        <v>12119</v>
      </c>
      <c r="J43" s="87">
        <v>10800</v>
      </c>
      <c r="K43" s="87">
        <v>9551</v>
      </c>
      <c r="L43" s="87">
        <v>8396</v>
      </c>
      <c r="M43" s="88">
        <v>7227</v>
      </c>
    </row>
    <row r="44" spans="2:13" ht="27.75" customHeight="1">
      <c r="B44" s="1171"/>
      <c r="C44" s="1172"/>
      <c r="D44" s="85"/>
      <c r="E44" s="1175" t="s">
        <v>28</v>
      </c>
      <c r="F44" s="1175"/>
      <c r="G44" s="1175"/>
      <c r="H44" s="1176"/>
      <c r="I44" s="86">
        <v>556</v>
      </c>
      <c r="J44" s="87">
        <v>464</v>
      </c>
      <c r="K44" s="87">
        <v>373</v>
      </c>
      <c r="L44" s="87">
        <v>317</v>
      </c>
      <c r="M44" s="88">
        <v>265</v>
      </c>
    </row>
    <row r="45" spans="2:13" ht="27.75" customHeight="1">
      <c r="B45" s="1171"/>
      <c r="C45" s="1172"/>
      <c r="D45" s="85"/>
      <c r="E45" s="1175" t="s">
        <v>29</v>
      </c>
      <c r="F45" s="1175"/>
      <c r="G45" s="1175"/>
      <c r="H45" s="1176"/>
      <c r="I45" s="86">
        <v>6248</v>
      </c>
      <c r="J45" s="87">
        <v>6056</v>
      </c>
      <c r="K45" s="87">
        <v>5865</v>
      </c>
      <c r="L45" s="87">
        <v>5289</v>
      </c>
      <c r="M45" s="88">
        <v>5062</v>
      </c>
    </row>
    <row r="46" spans="2:13" ht="27.75" customHeight="1">
      <c r="B46" s="1171"/>
      <c r="C46" s="1172"/>
      <c r="D46" s="85"/>
      <c r="E46" s="1175" t="s">
        <v>30</v>
      </c>
      <c r="F46" s="1175"/>
      <c r="G46" s="1175"/>
      <c r="H46" s="1176"/>
      <c r="I46" s="86" t="s">
        <v>478</v>
      </c>
      <c r="J46" s="87" t="s">
        <v>478</v>
      </c>
      <c r="K46" s="87" t="s">
        <v>478</v>
      </c>
      <c r="L46" s="87" t="s">
        <v>478</v>
      </c>
      <c r="M46" s="88" t="s">
        <v>478</v>
      </c>
    </row>
    <row r="47" spans="2:13" ht="27.75" customHeight="1">
      <c r="B47" s="1171"/>
      <c r="C47" s="1172"/>
      <c r="D47" s="85"/>
      <c r="E47" s="1175" t="s">
        <v>31</v>
      </c>
      <c r="F47" s="1175"/>
      <c r="G47" s="1175"/>
      <c r="H47" s="1176"/>
      <c r="I47" s="86" t="s">
        <v>478</v>
      </c>
      <c r="J47" s="87" t="s">
        <v>478</v>
      </c>
      <c r="K47" s="87" t="s">
        <v>478</v>
      </c>
      <c r="L47" s="87" t="s">
        <v>478</v>
      </c>
      <c r="M47" s="88" t="s">
        <v>478</v>
      </c>
    </row>
    <row r="48" spans="2:13" ht="27.75" customHeight="1">
      <c r="B48" s="1173"/>
      <c r="C48" s="1174"/>
      <c r="D48" s="85"/>
      <c r="E48" s="1175" t="s">
        <v>32</v>
      </c>
      <c r="F48" s="1175"/>
      <c r="G48" s="1175"/>
      <c r="H48" s="1176"/>
      <c r="I48" s="86" t="s">
        <v>478</v>
      </c>
      <c r="J48" s="87" t="s">
        <v>478</v>
      </c>
      <c r="K48" s="87" t="s">
        <v>478</v>
      </c>
      <c r="L48" s="87" t="s">
        <v>478</v>
      </c>
      <c r="M48" s="88" t="s">
        <v>478</v>
      </c>
    </row>
    <row r="49" spans="2:13" ht="27.75" customHeight="1">
      <c r="B49" s="1169" t="s">
        <v>33</v>
      </c>
      <c r="C49" s="1170"/>
      <c r="D49" s="89"/>
      <c r="E49" s="1175" t="s">
        <v>34</v>
      </c>
      <c r="F49" s="1175"/>
      <c r="G49" s="1175"/>
      <c r="H49" s="1176"/>
      <c r="I49" s="86">
        <v>1532</v>
      </c>
      <c r="J49" s="87">
        <v>3048</v>
      </c>
      <c r="K49" s="87">
        <v>981</v>
      </c>
      <c r="L49" s="87">
        <v>3299</v>
      </c>
      <c r="M49" s="88">
        <v>4239</v>
      </c>
    </row>
    <row r="50" spans="2:13" ht="27.75" customHeight="1">
      <c r="B50" s="1171"/>
      <c r="C50" s="1172"/>
      <c r="D50" s="85"/>
      <c r="E50" s="1175" t="s">
        <v>35</v>
      </c>
      <c r="F50" s="1175"/>
      <c r="G50" s="1175"/>
      <c r="H50" s="1176"/>
      <c r="I50" s="86">
        <v>14985</v>
      </c>
      <c r="J50" s="87">
        <v>14333</v>
      </c>
      <c r="K50" s="87">
        <v>13652</v>
      </c>
      <c r="L50" s="87">
        <v>15861</v>
      </c>
      <c r="M50" s="88">
        <v>15495</v>
      </c>
    </row>
    <row r="51" spans="2:13" ht="27.75" customHeight="1">
      <c r="B51" s="1173"/>
      <c r="C51" s="1174"/>
      <c r="D51" s="85"/>
      <c r="E51" s="1175" t="s">
        <v>36</v>
      </c>
      <c r="F51" s="1175"/>
      <c r="G51" s="1175"/>
      <c r="H51" s="1176"/>
      <c r="I51" s="86">
        <v>25961</v>
      </c>
      <c r="J51" s="87">
        <v>24761</v>
      </c>
      <c r="K51" s="87">
        <v>23599</v>
      </c>
      <c r="L51" s="87">
        <v>22552</v>
      </c>
      <c r="M51" s="88">
        <v>20914</v>
      </c>
    </row>
    <row r="52" spans="2:13" ht="27.75" customHeight="1" thickBot="1">
      <c r="B52" s="1177" t="s">
        <v>21</v>
      </c>
      <c r="C52" s="1178"/>
      <c r="D52" s="90"/>
      <c r="E52" s="1179" t="s">
        <v>37</v>
      </c>
      <c r="F52" s="1179"/>
      <c r="G52" s="1179"/>
      <c r="H52" s="1180"/>
      <c r="I52" s="91">
        <v>9170</v>
      </c>
      <c r="J52" s="92">
        <v>5102</v>
      </c>
      <c r="K52" s="92">
        <v>3825</v>
      </c>
      <c r="L52" s="92">
        <v>-1652</v>
      </c>
      <c r="M52" s="93">
        <v>-2808</v>
      </c>
    </row>
    <row r="53" spans="2:13" ht="27.75" customHeight="1">
      <c r="B53" s="94" t="s">
        <v>38</v>
      </c>
      <c r="C53" s="95"/>
      <c r="D53" s="95"/>
      <c r="E53" s="96"/>
      <c r="F53" s="96"/>
      <c r="G53" s="96"/>
      <c r="H53" s="96"/>
      <c r="I53" s="97"/>
      <c r="J53" s="97"/>
      <c r="K53" s="97"/>
      <c r="L53" s="97"/>
      <c r="M53" s="97"/>
    </row>
    <row r="54" ht="12.75" customHeight="1"/>
    <row r="55" ht="12.75" customHeight="1" hidden="1"/>
    <row r="56" ht="12.75" customHeight="1" hidden="1"/>
    <row r="57" ht="12.75" customHeight="1" hidden="1"/>
    <row r="58" ht="13.5" hidden="1"/>
    <row r="59" ht="13.5" hidden="1"/>
    <row r="60" ht="13.5" hidden="1"/>
    <row r="61" ht="13.5" hidden="1"/>
    <row r="62" ht="13.5" hidden="1"/>
    <row r="63" ht="13.5" hidden="1"/>
    <row r="64" ht="13.5" hidden="1"/>
    <row r="65" ht="13.5" customHeight="1" hidden="1"/>
    <row r="66" ht="13.5" customHeight="1" hidden="1"/>
    <row r="67" ht="13.5" customHeight="1" hidden="1"/>
    <row r="68" ht="13.5" customHeight="1" hidden="1"/>
    <row r="69" ht="13.5" customHeight="1" hidden="1"/>
    <row r="70" ht="13.5" customHeight="1" hidden="1"/>
    <row r="71" ht="13.5" customHeight="1" hidden="1"/>
    <row r="72" ht="13.5" customHeight="1" hidden="1"/>
    <row r="73" ht="13.5" customHeight="1" hidden="1"/>
    <row r="74" ht="13.5" customHeight="1" hidden="1"/>
    <row r="75" ht="13.5" customHeight="1" hidden="1"/>
    <row r="76" ht="13.5" customHeight="1" hidden="1"/>
    <row r="77" ht="13.5" customHeight="1" hidden="1"/>
    <row r="78" ht="13.5" customHeight="1" hidden="1"/>
    <row r="79" ht="13.5" customHeight="1" hidden="1"/>
    <row r="80" ht="13.5" customHeight="1" hidden="1"/>
    <row r="81" ht="13.5" customHeight="1" hidden="1"/>
    <row r="82" ht="13.5" customHeight="1" hidden="1"/>
    <row r="83" ht="13.5" customHeight="1" hidden="1"/>
    <row r="84" ht="13.5" customHeight="1" hidden="1"/>
    <row r="85" ht="13.5" customHeight="1" hidden="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rintOptions horizontalCentered="1"/>
  <pageMargins left="0" right="0" top="0.196850393700787" bottom="0" header="0" footer="0"/>
  <pageSetup horizontalDpi="300" verticalDpi="300" orientation="landscape" paperSize="9" scale="60" r:id="rId2"/>
  <headerFooter alignWithMargins="0">
    <oddFooter>&amp;C&amp;P/&amp;N</oddFooter>
  </headerFooter>
  <rowBreaks count="1" manualBreakCount="1">
    <brk id="57" max="15" man="1"/>
  </rowBreak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workbookViewId="0" topLeftCell="A1"/>
  </sheetViews>
  <sheetFormatPr defaultColWidth="11.125" defaultRowHeight="13.5"/>
  <cols>
    <col min="1" max="1" width="45.875" style="104" customWidth="1"/>
    <col min="2" max="8" width="13.375" style="104" customWidth="1"/>
    <col min="9" max="16384" width="11.125" style="104"/>
  </cols>
  <sheetData>
    <row r="1" spans="1:8" ht="13.5">
      <c r="A1" s="98"/>
      <c r="B1" s="99"/>
      <c r="C1" s="100"/>
      <c r="D1" s="101"/>
      <c r="E1" s="102"/>
      <c r="F1" s="102"/>
      <c r="G1" s="102"/>
      <c r="H1" s="103"/>
    </row>
    <row r="2" spans="1:8" ht="13.5">
      <c r="A2" s="105"/>
      <c r="B2" s="106"/>
      <c r="C2" s="107"/>
      <c r="D2" s="108" t="s">
        <v>39</v>
      </c>
      <c r="E2" s="109"/>
      <c r="F2" s="110" t="s">
        <v>516</v>
      </c>
      <c r="G2" s="111"/>
      <c r="H2" s="112"/>
    </row>
    <row r="3" spans="1:8" ht="13.5">
      <c r="A3" s="108" t="s">
        <v>509</v>
      </c>
      <c r="B3" s="113"/>
      <c r="C3" s="114"/>
      <c r="D3" s="115">
        <v>47774</v>
      </c>
      <c r="E3" s="116"/>
      <c r="F3" s="117">
        <v>35965</v>
      </c>
      <c r="G3" s="118"/>
      <c r="H3" s="119"/>
    </row>
    <row r="4" spans="1:8" ht="13.5">
      <c r="A4" s="120"/>
      <c r="B4" s="121"/>
      <c r="C4" s="122"/>
      <c r="D4" s="123">
        <v>27386</v>
      </c>
      <c r="E4" s="124"/>
      <c r="F4" s="125">
        <v>20136</v>
      </c>
      <c r="G4" s="126"/>
      <c r="H4" s="127"/>
    </row>
    <row r="5" spans="1:8" ht="13.5">
      <c r="A5" s="108" t="s">
        <v>511</v>
      </c>
      <c r="B5" s="113"/>
      <c r="C5" s="114"/>
      <c r="D5" s="115">
        <v>34900</v>
      </c>
      <c r="E5" s="116"/>
      <c r="F5" s="117">
        <v>41433</v>
      </c>
      <c r="G5" s="118"/>
      <c r="H5" s="119"/>
    </row>
    <row r="6" spans="1:8" ht="13.5">
      <c r="A6" s="120"/>
      <c r="B6" s="121"/>
      <c r="C6" s="122"/>
      <c r="D6" s="123">
        <v>8637</v>
      </c>
      <c r="E6" s="124"/>
      <c r="F6" s="125">
        <v>22351</v>
      </c>
      <c r="G6" s="126"/>
      <c r="H6" s="127"/>
    </row>
    <row r="7" spans="1:8" ht="13.5">
      <c r="A7" s="108" t="s">
        <v>512</v>
      </c>
      <c r="B7" s="113"/>
      <c r="C7" s="114"/>
      <c r="D7" s="115">
        <v>74480</v>
      </c>
      <c r="E7" s="116"/>
      <c r="F7" s="117">
        <v>43493</v>
      </c>
      <c r="G7" s="118"/>
      <c r="H7" s="119"/>
    </row>
    <row r="8" spans="1:8" ht="13.5">
      <c r="A8" s="120"/>
      <c r="B8" s="121"/>
      <c r="C8" s="122"/>
      <c r="D8" s="123">
        <v>41103</v>
      </c>
      <c r="E8" s="124"/>
      <c r="F8" s="125">
        <v>23254</v>
      </c>
      <c r="G8" s="126"/>
      <c r="H8" s="127"/>
    </row>
    <row r="9" spans="1:8" ht="13.5">
      <c r="A9" s="108" t="s">
        <v>513</v>
      </c>
      <c r="B9" s="113"/>
      <c r="C9" s="114"/>
      <c r="D9" s="115">
        <v>43059</v>
      </c>
      <c r="E9" s="116"/>
      <c r="F9" s="117">
        <v>50840</v>
      </c>
      <c r="G9" s="118"/>
      <c r="H9" s="119"/>
    </row>
    <row r="10" spans="1:8" ht="13.5">
      <c r="A10" s="120"/>
      <c r="B10" s="121"/>
      <c r="C10" s="122"/>
      <c r="D10" s="123">
        <v>24922</v>
      </c>
      <c r="E10" s="124"/>
      <c r="F10" s="125">
        <v>25367</v>
      </c>
      <c r="G10" s="126"/>
      <c r="H10" s="127"/>
    </row>
    <row r="11" spans="1:8" ht="13.5">
      <c r="A11" s="108" t="s">
        <v>514</v>
      </c>
      <c r="B11" s="113"/>
      <c r="C11" s="114"/>
      <c r="D11" s="115">
        <v>24393</v>
      </c>
      <c r="E11" s="116"/>
      <c r="F11" s="117">
        <v>53605</v>
      </c>
      <c r="G11" s="118"/>
      <c r="H11" s="119"/>
    </row>
    <row r="12" spans="1:8" ht="13.5">
      <c r="A12" s="120"/>
      <c r="B12" s="121"/>
      <c r="C12" s="128"/>
      <c r="D12" s="123">
        <v>16201</v>
      </c>
      <c r="E12" s="124"/>
      <c r="F12" s="125">
        <v>28343</v>
      </c>
      <c r="G12" s="126"/>
      <c r="H12" s="127"/>
    </row>
    <row r="13" spans="1:8" ht="13.5">
      <c r="A13" s="108"/>
      <c r="B13" s="113"/>
      <c r="C13" s="129"/>
      <c r="D13" s="130">
        <v>44921</v>
      </c>
      <c r="E13" s="131"/>
      <c r="F13" s="132">
        <v>45067</v>
      </c>
      <c r="G13" s="133"/>
      <c r="H13" s="119"/>
    </row>
    <row r="14" spans="1:8" ht="13.5">
      <c r="A14" s="120"/>
      <c r="B14" s="121"/>
      <c r="C14" s="122"/>
      <c r="D14" s="123">
        <v>23650</v>
      </c>
      <c r="E14" s="124"/>
      <c r="F14" s="125">
        <v>23890</v>
      </c>
      <c r="G14" s="126"/>
      <c r="H14" s="127"/>
    </row>
    <row r="17" spans="1:1" ht="13.5">
      <c r="A17" s="104" t="s">
        <v>40</v>
      </c>
    </row>
    <row r="18" spans="1:6" ht="13.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6" ht="13.5">
      <c r="A19" s="134" t="s">
        <v>41</v>
      </c>
      <c r="B19" s="134">
        <f>ROUND(VALUE(SUBSTITUTE(実質収支比率等に係る経年分析!F$48,"▲","-")),2)</f>
        <v>3.6600000000000001</v>
      </c>
      <c r="C19" s="134">
        <f>ROUND(VALUE(SUBSTITUTE(実質収支比率等に係る経年分析!G$48,"▲","-")),2)</f>
        <v>3.0600000000000001</v>
      </c>
      <c r="D19" s="134">
        <f>ROUND(VALUE(SUBSTITUTE(実質収支比率等に係る経年分析!H$48,"▲","-")),2)</f>
        <v>3.0800000000000001</v>
      </c>
      <c r="E19" s="134">
        <f>ROUND(VALUE(SUBSTITUTE(実質収支比率等に係る経年分析!I$48,"▲","-")),2)</f>
        <v>5.5599999999999996</v>
      </c>
      <c r="F19" s="134">
        <f>ROUND(VALUE(SUBSTITUTE(実質収支比率等に係る経年分析!J$48,"▲","-")),2)</f>
        <v>5.1699999999999999</v>
      </c>
    </row>
    <row r="20" spans="1:6" ht="13.5">
      <c r="A20" s="134" t="s">
        <v>42</v>
      </c>
      <c r="B20" s="134">
        <f>ROUND(VALUE(SUBSTITUTE(実質収支比率等に係る経年分析!F$47,"▲","-")),2)</f>
        <v>3.1800000000000002</v>
      </c>
      <c r="C20" s="134">
        <f>ROUND(VALUE(SUBSTITUTE(実質収支比率等に係る経年分析!G$47,"▲","-")),2)</f>
        <v>8.7599999999999998</v>
      </c>
      <c r="D20" s="134">
        <f>ROUND(VALUE(SUBSTITUTE(実質収支比率等に係る経年分析!H$47,"▲","-")),2)</f>
        <v>9.2599999999999998</v>
      </c>
      <c r="E20" s="134">
        <f>ROUND(VALUE(SUBSTITUTE(実質収支比率等に係る経年分析!I$47,"▲","-")),2)</f>
        <v>7.9100000000000001</v>
      </c>
      <c r="F20" s="134">
        <f>ROUND(VALUE(SUBSTITUTE(実質収支比率等に係る経年分析!J$47,"▲","-")),2)</f>
        <v>10.93</v>
      </c>
    </row>
    <row r="21" spans="1:6" ht="13.5">
      <c r="A21" s="134" t="s">
        <v>43</v>
      </c>
      <c r="B21" s="134">
        <f>IF(ISNUMBER(VALUE(SUBSTITUTE(実質収支比率等に係る経年分析!F$49,"▲","-"))),ROUND(VALUE(SUBSTITUTE(実質収支比率等に係る経年分析!F$49,"▲","-")),2),NA())</f>
        <v>-7.0700000000000003</v>
      </c>
      <c r="C21" s="134">
        <f>IF(ISNUMBER(VALUE(SUBSTITUTE(実質収支比率等に係る経年分析!G$49,"▲","-"))),ROUND(VALUE(SUBSTITUTE(実質収支比率等に係る経年分析!G$49,"▲","-")),2),NA())</f>
        <v>5.0599999999999996</v>
      </c>
      <c r="D21" s="134">
        <f>IF(ISNUMBER(VALUE(SUBSTITUTE(実質収支比率等に係る経年分析!H$49,"▲","-"))),ROUND(VALUE(SUBSTITUTE(実質収支比率等に係る経年分析!H$49,"▲","-")),2),NA())</f>
        <v>0.42999999999999999</v>
      </c>
      <c r="E21" s="134">
        <f>IF(ISNUMBER(VALUE(SUBSTITUTE(実質収支比率等に係る経年分析!I$49,"▲","-"))),ROUND(VALUE(SUBSTITUTE(実質収支比率等に係る経年分析!I$49,"▲","-")),2),NA())</f>
        <v>1.22</v>
      </c>
      <c r="F21" s="134">
        <f>IF(ISNUMBER(VALUE(SUBSTITUTE(実質収支比率等に係る経年分析!J$49,"▲","-"))),ROUND(VALUE(SUBSTITUTE(実質収支比率等に係る経年分析!J$49,"▲","-")),2),NA())</f>
        <v>2.6299999999999999</v>
      </c>
    </row>
    <row r="24" spans="1:1" ht="13.5">
      <c r="A24" s="104" t="s">
        <v>44</v>
      </c>
    </row>
    <row r="25" spans="1:11" ht="13.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ht="13.5">
      <c r="A26" s="135"/>
      <c r="B26" s="135" t="s">
        <v>45</v>
      </c>
      <c r="C26" s="135" t="s">
        <v>46</v>
      </c>
      <c r="D26" s="135" t="s">
        <v>45</v>
      </c>
      <c r="E26" s="135" t="s">
        <v>46</v>
      </c>
      <c r="F26" s="135" t="s">
        <v>45</v>
      </c>
      <c r="G26" s="135" t="s">
        <v>46</v>
      </c>
      <c r="H26" s="135" t="s">
        <v>45</v>
      </c>
      <c r="I26" s="135" t="s">
        <v>46</v>
      </c>
      <c r="J26" s="135" t="s">
        <v>45</v>
      </c>
      <c r="K26" s="135" t="s">
        <v>46</v>
      </c>
    </row>
    <row r="27" spans="1:11" ht="13.5">
      <c r="A27" s="135" t="str">
        <f>IF(連結実質赤字比率に係る赤字・黒字の構成分析!C$43="",NA(),連結実質赤字比率に係る赤字・黒字の構成分析!C$43)</f>
        <v>その他会計（黒字）</v>
      </c>
      <c r="B27" s="135" t="e">
        <f>IF(ROUND(VALUE(SUBSTITUTE(連結実質赤字比率に係る赤字・黒字の構成分析!F$43,"▲","-")),2)&lt;0,ABS(ROUND(VALUE(SUBSTITUTE(連結実質赤字比率に係る赤字・黒字の構成分析!F$43,"▲","-")),2)),NA())</f>
        <v>#N/A</v>
      </c>
      <c r="C27" s="135">
        <f>IF(ROUND(VALUE(SUBSTITUTE(連結実質赤字比率に係る赤字・黒字の構成分析!F$43,"▲","-")),2)&gt;=0,ABS(ROUND(VALUE(SUBSTITUTE(連結実質赤字比率に係る赤字・黒字の構成分析!F$43,"▲","-")),2)),NA())</f>
        <v>0</v>
      </c>
      <c r="D27" s="135" t="e">
        <f>IF(ROUND(VALUE(SUBSTITUTE(連結実質赤字比率に係る赤字・黒字の構成分析!G$43,"▲","-")),2)&lt;0,ABS(ROUND(VALUE(SUBSTITUTE(連結実質赤字比率に係る赤字・黒字の構成分析!G$43,"▲","-")),2)),NA())</f>
        <v>#N/A</v>
      </c>
      <c r="E27" s="135">
        <f>IF(ROUND(VALUE(SUBSTITUTE(連結実質赤字比率に係る赤字・黒字の構成分析!G$43,"▲","-")),2)&gt;=0,ABS(ROUND(VALUE(SUBSTITUTE(連結実質赤字比率に係る赤字・黒字の構成分析!G$43,"▲","-")),2)),NA())</f>
        <v>0</v>
      </c>
      <c r="F27" s="135" t="e">
        <f>IF(ROUND(VALUE(SUBSTITUTE(連結実質赤字比率に係る赤字・黒字の構成分析!H$43,"▲","-")),2)&lt;0,ABS(ROUND(VALUE(SUBSTITUTE(連結実質赤字比率に係る赤字・黒字の構成分析!H$43,"▲","-")),2)),NA())</f>
        <v>#N/A</v>
      </c>
      <c r="G27" s="135">
        <f>IF(ROUND(VALUE(SUBSTITUTE(連結実質赤字比率に係る赤字・黒字の構成分析!H$43,"▲","-")),2)&gt;=0,ABS(ROUND(VALUE(SUBSTITUTE(連結実質赤字比率に係る赤字・黒字の構成分析!H$43,"▲","-")),2)),NA())</f>
        <v>0</v>
      </c>
      <c r="H27" s="135" t="e">
        <f>IF(ROUND(VALUE(SUBSTITUTE(連結実質赤字比率に係る赤字・黒字の構成分析!I$43,"▲","-")),2)&lt;0,ABS(ROUND(VALUE(SUBSTITUTE(連結実質赤字比率に係る赤字・黒字の構成分析!I$43,"▲","-")),2)),NA())</f>
        <v>#N/A</v>
      </c>
      <c r="I27" s="135">
        <f>IF(ROUND(VALUE(SUBSTITUTE(連結実質赤字比率に係る赤字・黒字の構成分析!I$43,"▲","-")),2)&gt;=0,ABS(ROUND(VALUE(SUBSTITUTE(連結実質赤字比率に係る赤字・黒字の構成分析!I$43,"▲","-")),2)),NA())</f>
        <v>0</v>
      </c>
      <c r="J27" s="135" t="e">
        <f>IF(ROUND(VALUE(SUBSTITUTE(連結実質赤字比率に係る赤字・黒字の構成分析!J$43,"▲","-")),2)&lt;0,ABS(ROUND(VALUE(SUBSTITUTE(連結実質赤字比率に係る赤字・黒字の構成分析!J$43,"▲","-")),2)),NA())</f>
        <v>#N/A</v>
      </c>
      <c r="K27" s="135">
        <f>IF(ROUND(VALUE(SUBSTITUTE(連結実質赤字比率に係る赤字・黒字の構成分析!J$43,"▲","-")),2)&gt;=0,ABS(ROUND(VALUE(SUBSTITUTE(連結実質赤字比率に係る赤字・黒字の構成分析!J$43,"▲","-")),2)),NA())</f>
        <v>0</v>
      </c>
    </row>
    <row r="28" spans="1:11" ht="13.5">
      <c r="A28" s="135" t="str">
        <f>IF(連結実質赤字比率に係る赤字・黒字の構成分析!C$42="",NA(),連結実質赤字比率に係る赤字・黒字の構成分析!C$42)</f>
        <v>その他会計（赤字）</v>
      </c>
      <c r="B28" s="135" t="e">
        <f>IF(ROUND(VALUE(SUBSTITUTE(連結実質赤字比率に係る赤字・黒字の構成分析!F$42,"▲","-")),2)&lt;0,ABS(ROUND(VALUE(SUBSTITUTE(連結実質赤字比率に係る赤字・黒字の構成分析!F$42,"▲","-")),2)),NA())</f>
        <v>#VALUE!</v>
      </c>
      <c r="C28" s="135" t="e">
        <f>IF(ROUND(VALUE(SUBSTITUTE(連結実質赤字比率に係る赤字・黒字の構成分析!F$42,"▲","-")),2)&gt;=0,ABS(ROUND(VALUE(SUBSTITUTE(連結実質赤字比率に係る赤字・黒字の構成分析!F$42,"▲","-")),2)),NA())</f>
        <v>#VALUE!</v>
      </c>
      <c r="D28" s="135" t="e">
        <f>IF(ROUND(VALUE(SUBSTITUTE(連結実質赤字比率に係る赤字・黒字の構成分析!G$42,"▲","-")),2)&lt;0,ABS(ROUND(VALUE(SUBSTITUTE(連結実質赤字比率に係る赤字・黒字の構成分析!G$42,"▲","-")),2)),NA())</f>
        <v>#VALUE!</v>
      </c>
      <c r="E28" s="135" t="e">
        <f>IF(ROUND(VALUE(SUBSTITUTE(連結実質赤字比率に係る赤字・黒字の構成分析!G$42,"▲","-")),2)&gt;=0,ABS(ROUND(VALUE(SUBSTITUTE(連結実質赤字比率に係る赤字・黒字の構成分析!G$42,"▲","-")),2)),NA())</f>
        <v>#VALUE!</v>
      </c>
      <c r="F28" s="135" t="e">
        <f>IF(ROUND(VALUE(SUBSTITUTE(連結実質赤字比率に係る赤字・黒字の構成分析!H$42,"▲","-")),2)&lt;0,ABS(ROUND(VALUE(SUBSTITUTE(連結実質赤字比率に係る赤字・黒字の構成分析!H$42,"▲","-")),2)),NA())</f>
        <v>#VALUE!</v>
      </c>
      <c r="G28" s="135" t="e">
        <f>IF(ROUND(VALUE(SUBSTITUTE(連結実質赤字比率に係る赤字・黒字の構成分析!H$42,"▲","-")),2)&gt;=0,ABS(ROUND(VALUE(SUBSTITUTE(連結実質赤字比率に係る赤字・黒字の構成分析!H$42,"▲","-")),2)),NA())</f>
        <v>#VALUE!</v>
      </c>
      <c r="H28" s="135" t="e">
        <f>IF(ROUND(VALUE(SUBSTITUTE(連結実質赤字比率に係る赤字・黒字の構成分析!I$42,"▲","-")),2)&lt;0,ABS(ROUND(VALUE(SUBSTITUTE(連結実質赤字比率に係る赤字・黒字の構成分析!I$42,"▲","-")),2)),NA())</f>
        <v>#VALUE!</v>
      </c>
      <c r="I28" s="135" t="e">
        <f>IF(ROUND(VALUE(SUBSTITUTE(連結実質赤字比率に係る赤字・黒字の構成分析!I$42,"▲","-")),2)&gt;=0,ABS(ROUND(VALUE(SUBSTITUTE(連結実質赤字比率に係る赤字・黒字の構成分析!I$42,"▲","-")),2)),NA())</f>
        <v>#VALUE!</v>
      </c>
      <c r="J28" s="135" t="e">
        <f>IF(ROUND(VALUE(SUBSTITUTE(連結実質赤字比率に係る赤字・黒字の構成分析!J$42,"▲","-")),2)&lt;0,ABS(ROUND(VALUE(SUBSTITUTE(連結実質赤字比率に係る赤字・黒字の構成分析!J$42,"▲","-")),2)),NA())</f>
        <v>#VALUE!</v>
      </c>
      <c r="K28" s="135" t="e">
        <f>IF(ROUND(VALUE(SUBSTITUTE(連結実質赤字比率に係る赤字・黒字の構成分析!J$42,"▲","-")),2)&gt;=0,ABS(ROUND(VALUE(SUBSTITUTE(連結実質赤字比率に係る赤字・黒字の構成分析!J$42,"▲","-")),2)),NA())</f>
        <v>#VALUE!</v>
      </c>
    </row>
    <row r="29" spans="1:11" ht="13.5">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IF(ROUND(VALUE(SUBSTITUTE(連結実質赤字比率に係る赤字・黒字の構成分析!F$41,"▲","-")),2)&lt;0,ABS(ROUND(VALUE(SUBSTITUTE(連結実質赤字比率に係る赤字・黒字の構成分析!F$41,"▲","-")),2)),NA())</f>
        <v>#N/A</v>
      </c>
      <c r="C29" s="135">
        <f>IF(ROUND(VALUE(SUBSTITUTE(連結実質赤字比率に係る赤字・黒字の構成分析!F$41,"▲","-")),2)&gt;=0,ABS(ROUND(VALUE(SUBSTITUTE(連結実質赤字比率に係る赤字・黒字の構成分析!F$41,"▲","-")),2)),NA())</f>
        <v>0</v>
      </c>
      <c r="D29" s="135" t="e">
        <f>IF(ROUND(VALUE(SUBSTITUTE(連結実質赤字比率に係る赤字・黒字の構成分析!G$41,"▲","-")),2)&lt;0,ABS(ROUND(VALUE(SUBSTITUTE(連結実質赤字比率に係る赤字・黒字の構成分析!G$41,"▲","-")),2)),NA())</f>
        <v>#N/A</v>
      </c>
      <c r="E29" s="135">
        <f>IF(ROUND(VALUE(SUBSTITUTE(連結実質赤字比率に係る赤字・黒字の構成分析!G$41,"▲","-")),2)&gt;=0,ABS(ROUND(VALUE(SUBSTITUTE(連結実質赤字比率に係る赤字・黒字の構成分析!G$41,"▲","-")),2)),NA())</f>
        <v>0</v>
      </c>
      <c r="F29" s="135" t="e">
        <f>IF(ROUND(VALUE(SUBSTITUTE(連結実質赤字比率に係る赤字・黒字の構成分析!H$41,"▲","-")),2)&lt;0,ABS(ROUND(VALUE(SUBSTITUTE(連結実質赤字比率に係る赤字・黒字の構成分析!H$41,"▲","-")),2)),NA())</f>
        <v>#N/A</v>
      </c>
      <c r="G29" s="135">
        <f>IF(ROUND(VALUE(SUBSTITUTE(連結実質赤字比率に係る赤字・黒字の構成分析!H$41,"▲","-")),2)&gt;=0,ABS(ROUND(VALUE(SUBSTITUTE(連結実質赤字比率に係る赤字・黒字の構成分析!H$41,"▲","-")),2)),NA())</f>
        <v>0</v>
      </c>
      <c r="H29" s="135" t="e">
        <f>IF(ROUND(VALUE(SUBSTITUTE(連結実質赤字比率に係る赤字・黒字の構成分析!I$41,"▲","-")),2)&lt;0,ABS(ROUND(VALUE(SUBSTITUTE(連結実質赤字比率に係る赤字・黒字の構成分析!I$41,"▲","-")),2)),NA())</f>
        <v>#N/A</v>
      </c>
      <c r="I29" s="135">
        <f>IF(ROUND(VALUE(SUBSTITUTE(連結実質赤字比率に係る赤字・黒字の構成分析!I$41,"▲","-")),2)&gt;=0,ABS(ROUND(VALUE(SUBSTITUTE(連結実質赤字比率に係る赤字・黒字の構成分析!I$41,"▲","-")),2)),NA())</f>
        <v>0</v>
      </c>
      <c r="J29" s="135" t="e">
        <f>IF(ROUND(VALUE(SUBSTITUTE(連結実質赤字比率に係る赤字・黒字の構成分析!J$41,"▲","-")),2)&lt;0,ABS(ROUND(VALUE(SUBSTITUTE(連結実質赤字比率に係る赤字・黒字の構成分析!J$41,"▲","-")),2)),NA())</f>
        <v>#N/A</v>
      </c>
      <c r="K29" s="135">
        <f>IF(ROUND(VALUE(SUBSTITUTE(連結実質赤字比率に係る赤字・黒字の構成分析!J$41,"▲","-")),2)&gt;=0,ABS(ROUND(VALUE(SUBSTITUTE(連結実質赤字比率に係る赤字・黒字の構成分析!J$41,"▲","-")),2)),NA())</f>
        <v>0</v>
      </c>
    </row>
    <row r="30" spans="1:11" ht="13.5">
      <c r="A30" s="135" t="str">
        <f>IF(連結実質赤字比率に係る赤字・黒字の構成分析!C$40="",NA(),連結実質赤字比率に係る赤字・黒字の構成分析!C$40)</f>
        <v>国分寺都市計画事業国分寺駅北口地区第一種市街地再開発事業特別会計（普通会計）</v>
      </c>
      <c r="B30" s="135" t="e">
        <f>IF(ROUND(VALUE(SUBSTITUTE(連結実質赤字比率に係る赤字・黒字の構成分析!F$40,"▲","-")),2)&lt;0,ABS(ROUND(VALUE(SUBSTITUTE(連結実質赤字比率に係る赤字・黒字の構成分析!F$40,"▲","-")),2)),NA())</f>
        <v>#N/A</v>
      </c>
      <c r="C30" s="135">
        <f>IF(ROUND(VALUE(SUBSTITUTE(連結実質赤字比率に係る赤字・黒字の構成分析!F$40,"▲","-")),2)&gt;=0,ABS(ROUND(VALUE(SUBSTITUTE(連結実質赤字比率に係る赤字・黒字の構成分析!F$40,"▲","-")),2)),NA())</f>
        <v>0</v>
      </c>
      <c r="D30" s="135" t="e">
        <f>IF(ROUND(VALUE(SUBSTITUTE(連結実質赤字比率に係る赤字・黒字の構成分析!G$40,"▲","-")),2)&lt;0,ABS(ROUND(VALUE(SUBSTITUTE(連結実質赤字比率に係る赤字・黒字の構成分析!G$40,"▲","-")),2)),NA())</f>
        <v>#N/A</v>
      </c>
      <c r="E30" s="135">
        <f>IF(ROUND(VALUE(SUBSTITUTE(連結実質赤字比率に係る赤字・黒字の構成分析!G$40,"▲","-")),2)&gt;=0,ABS(ROUND(VALUE(SUBSTITUTE(連結実質赤字比率に係る赤字・黒字の構成分析!G$40,"▲","-")),2)),NA())</f>
        <v>0</v>
      </c>
      <c r="F30" s="135" t="e">
        <f>IF(ROUND(VALUE(SUBSTITUTE(連結実質赤字比率に係る赤字・黒字の構成分析!H$40,"▲","-")),2)&lt;0,ABS(ROUND(VALUE(SUBSTITUTE(連結実質赤字比率に係る赤字・黒字の構成分析!H$40,"▲","-")),2)),NA())</f>
        <v>#N/A</v>
      </c>
      <c r="G30" s="135">
        <f>IF(ROUND(VALUE(SUBSTITUTE(連結実質赤字比率に係る赤字・黒字の構成分析!H$40,"▲","-")),2)&gt;=0,ABS(ROUND(VALUE(SUBSTITUTE(連結実質赤字比率に係る赤字・黒字の構成分析!H$40,"▲","-")),2)),NA())</f>
        <v>0</v>
      </c>
      <c r="H30" s="135" t="e">
        <f>IF(ROUND(VALUE(SUBSTITUTE(連結実質赤字比率に係る赤字・黒字の構成分析!I$40,"▲","-")),2)&lt;0,ABS(ROUND(VALUE(SUBSTITUTE(連結実質赤字比率に係る赤字・黒字の構成分析!I$40,"▲","-")),2)),NA())</f>
        <v>#N/A</v>
      </c>
      <c r="I30" s="135">
        <f>IF(ROUND(VALUE(SUBSTITUTE(連結実質赤字比率に係る赤字・黒字の構成分析!I$40,"▲","-")),2)&gt;=0,ABS(ROUND(VALUE(SUBSTITUTE(連結実質赤字比率に係る赤字・黒字の構成分析!I$40,"▲","-")),2)),NA())</f>
        <v>0</v>
      </c>
      <c r="J30" s="135" t="e">
        <f>IF(ROUND(VALUE(SUBSTITUTE(連結実質赤字比率に係る赤字・黒字の構成分析!J$40,"▲","-")),2)&lt;0,ABS(ROUND(VALUE(SUBSTITUTE(連結実質赤字比率に係る赤字・黒字の構成分析!J$40,"▲","-")),2)),NA())</f>
        <v>#N/A</v>
      </c>
      <c r="K30" s="135">
        <f>IF(ROUND(VALUE(SUBSTITUTE(連結実質赤字比率に係る赤字・黒字の構成分析!J$40,"▲","-")),2)&gt;=0,ABS(ROUND(VALUE(SUBSTITUTE(連結実質赤字比率に係る赤字・黒字の構成分析!J$40,"▲","-")),2)),NA())</f>
        <v>0.13</v>
      </c>
    </row>
    <row r="31" spans="1:11" ht="13.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IF(ROUND(VALUE(SUBSTITUTE(連結実質赤字比率に係る赤字・黒字の構成分析!F$39,"▲","-")),2)&lt;0,ABS(ROUND(VALUE(SUBSTITUTE(連結実質赤字比率に係る赤字・黒字の構成分析!F$39,"▲","-")),2)),NA())</f>
        <v>#N/A</v>
      </c>
      <c r="C31" s="135">
        <f>IF(ROUND(VALUE(SUBSTITUTE(連結実質赤字比率に係る赤字・黒字の構成分析!F$39,"▲","-")),2)&gt;=0,ABS(ROUND(VALUE(SUBSTITUTE(連結実質赤字比率に係る赤字・黒字の構成分析!F$39,"▲","-")),2)),NA())</f>
        <v>0.01</v>
      </c>
      <c r="D31" s="135" t="e">
        <f>IF(ROUND(VALUE(SUBSTITUTE(連結実質赤字比率に係る赤字・黒字の構成分析!G$39,"▲","-")),2)&lt;0,ABS(ROUND(VALUE(SUBSTITUTE(連結実質赤字比率に係る赤字・黒字の構成分析!G$39,"▲","-")),2)),NA())</f>
        <v>#N/A</v>
      </c>
      <c r="E31" s="135">
        <f>IF(ROUND(VALUE(SUBSTITUTE(連結実質赤字比率に係る赤字・黒字の構成分析!G$39,"▲","-")),2)&gt;=0,ABS(ROUND(VALUE(SUBSTITUTE(連結実質赤字比率に係る赤字・黒字の構成分析!G$39,"▲","-")),2)),NA())</f>
        <v>0.01</v>
      </c>
      <c r="F31" s="135" t="e">
        <f>IF(ROUND(VALUE(SUBSTITUTE(連結実質赤字比率に係る赤字・黒字の構成分析!H$39,"▲","-")),2)&lt;0,ABS(ROUND(VALUE(SUBSTITUTE(連結実質赤字比率に係る赤字・黒字の構成分析!H$39,"▲","-")),2)),NA())</f>
        <v>#N/A</v>
      </c>
      <c r="G31" s="135">
        <f>IF(ROUND(VALUE(SUBSTITUTE(連結実質赤字比率に係る赤字・黒字の構成分析!H$39,"▲","-")),2)&gt;=0,ABS(ROUND(VALUE(SUBSTITUTE(連結実質赤字比率に係る赤字・黒字の構成分析!H$39,"▲","-")),2)),NA())</f>
        <v>0.10000000000000001</v>
      </c>
      <c r="H31" s="135" t="e">
        <f>IF(ROUND(VALUE(SUBSTITUTE(連結実質赤字比率に係る赤字・黒字の構成分析!I$39,"▲","-")),2)&lt;0,ABS(ROUND(VALUE(SUBSTITUTE(連結実質赤字比率に係る赤字・黒字の構成分析!I$39,"▲","-")),2)),NA())</f>
        <v>#N/A</v>
      </c>
      <c r="I31" s="135">
        <f>IF(ROUND(VALUE(SUBSTITUTE(連結実質赤字比率に係る赤字・黒字の構成分析!I$39,"▲","-")),2)&gt;=0,ABS(ROUND(VALUE(SUBSTITUTE(連結実質赤字比率に係る赤字・黒字の構成分析!I$39,"▲","-")),2)),NA())</f>
        <v>0.12</v>
      </c>
      <c r="J31" s="135" t="e">
        <f>IF(ROUND(VALUE(SUBSTITUTE(連結実質赤字比率に係る赤字・黒字の構成分析!J$39,"▲","-")),2)&lt;0,ABS(ROUND(VALUE(SUBSTITUTE(連結実質赤字比率に係る赤字・黒字の構成分析!J$39,"▲","-")),2)),NA())</f>
        <v>#N/A</v>
      </c>
      <c r="K31" s="135">
        <f>IF(ROUND(VALUE(SUBSTITUTE(連結実質赤字比率に係る赤字・黒字の構成分析!J$39,"▲","-")),2)&gt;=0,ABS(ROUND(VALUE(SUBSTITUTE(連結実質赤字比率に係る赤字・黒字の構成分析!J$39,"▲","-")),2)),NA())</f>
        <v>0.16</v>
      </c>
    </row>
    <row r="32" spans="1:11" ht="13.5">
      <c r="A32" s="135" t="str">
        <f>IF(連結実質赤字比率に係る赤字・黒字の構成分析!C$38="",NA(),連結実質赤字比率に係る赤字・黒字の構成分析!C$38)</f>
        <v>介護保険(保険事業勘定)特別会計</v>
      </c>
      <c r="B32" s="135" t="e">
        <f>IF(ROUND(VALUE(SUBSTITUTE(連結実質赤字比率に係る赤字・黒字の構成分析!F$38,"▲","-")),2)&lt;0,ABS(ROUND(VALUE(SUBSTITUTE(連結実質赤字比率に係る赤字・黒字の構成分析!F$38,"▲","-")),2)),NA())</f>
        <v>#N/A</v>
      </c>
      <c r="C32" s="135">
        <f>IF(ROUND(VALUE(SUBSTITUTE(連結実質赤字比率に係る赤字・黒字の構成分析!F$38,"▲","-")),2)&gt;=0,ABS(ROUND(VALUE(SUBSTITUTE(連結実質赤字比率に係る赤字・黒字の構成分析!F$38,"▲","-")),2)),NA())</f>
        <v>0.40000000000000002</v>
      </c>
      <c r="D32" s="135" t="e">
        <f>IF(ROUND(VALUE(SUBSTITUTE(連結実質赤字比率に係る赤字・黒字の構成分析!G$38,"▲","-")),2)&lt;0,ABS(ROUND(VALUE(SUBSTITUTE(連結実質赤字比率に係る赤字・黒字の構成分析!G$38,"▲","-")),2)),NA())</f>
        <v>#N/A</v>
      </c>
      <c r="E32" s="135">
        <f>IF(ROUND(VALUE(SUBSTITUTE(連結実質赤字比率に係る赤字・黒字の構成分析!G$38,"▲","-")),2)&gt;=0,ABS(ROUND(VALUE(SUBSTITUTE(連結実質赤字比率に係る赤字・黒字の構成分析!G$38,"▲","-")),2)),NA())</f>
        <v>0.34000000000000002</v>
      </c>
      <c r="F32" s="135" t="e">
        <f>IF(ROUND(VALUE(SUBSTITUTE(連結実質赤字比率に係る赤字・黒字の構成分析!H$38,"▲","-")),2)&lt;0,ABS(ROUND(VALUE(SUBSTITUTE(連結実質赤字比率に係る赤字・黒字の構成分析!H$38,"▲","-")),2)),NA())</f>
        <v>#N/A</v>
      </c>
      <c r="G32" s="135">
        <f>IF(ROUND(VALUE(SUBSTITUTE(連結実質赤字比率に係る赤字・黒字の構成分析!H$38,"▲","-")),2)&gt;=0,ABS(ROUND(VALUE(SUBSTITUTE(連結実質赤字比率に係る赤字・黒字の構成分析!H$38,"▲","-")),2)),NA())</f>
        <v>0.68999999999999995</v>
      </c>
      <c r="H32" s="135" t="e">
        <f>IF(ROUND(VALUE(SUBSTITUTE(連結実質赤字比率に係る赤字・黒字の構成分析!I$38,"▲","-")),2)&lt;0,ABS(ROUND(VALUE(SUBSTITUTE(連結実質赤字比率に係る赤字・黒字の構成分析!I$38,"▲","-")),2)),NA())</f>
        <v>#N/A</v>
      </c>
      <c r="I32" s="135">
        <f>IF(ROUND(VALUE(SUBSTITUTE(連結実質赤字比率に係る赤字・黒字の構成分析!I$38,"▲","-")),2)&gt;=0,ABS(ROUND(VALUE(SUBSTITUTE(連結実質赤字比率に係る赤字・黒字の構成分析!I$38,"▲","-")),2)),NA())</f>
        <v>0.34999999999999998</v>
      </c>
      <c r="J32" s="135" t="e">
        <f>IF(ROUND(VALUE(SUBSTITUTE(連結実質赤字比率に係る赤字・黒字の構成分析!J$38,"▲","-")),2)&lt;0,ABS(ROUND(VALUE(SUBSTITUTE(連結実質赤字比率に係る赤字・黒字の構成分析!J$38,"▲","-")),2)),NA())</f>
        <v>#N/A</v>
      </c>
      <c r="K32" s="135">
        <f>IF(ROUND(VALUE(SUBSTITUTE(連結実質赤字比率に係る赤字・黒字の構成分析!J$38,"▲","-")),2)&gt;=0,ABS(ROUND(VALUE(SUBSTITUTE(連結実質赤字比率に係る赤字・黒字の構成分析!J$38,"▲","-")),2)),NA())</f>
        <v>0.20000000000000001</v>
      </c>
    </row>
    <row r="33" spans="1:11" ht="13.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IF(ROUND(VALUE(SUBSTITUTE(連結実質赤字比率に係る赤字・黒字の構成分析!F$37,"▲","-")),2)&lt;0,ABS(ROUND(VALUE(SUBSTITUTE(連結実質赤字比率に係る赤字・黒字の構成分析!F$37,"▲","-")),2)),NA())</f>
        <v>#N/A</v>
      </c>
      <c r="C33" s="135">
        <f>IF(ROUND(VALUE(SUBSTITUTE(連結実質赤字比率に係る赤字・黒字の構成分析!F$37,"▲","-")),2)&gt;=0,ABS(ROUND(VALUE(SUBSTITUTE(連結実質赤字比率に係る赤字・黒字の構成分析!F$37,"▲","-")),2)),NA())</f>
        <v>0.11</v>
      </c>
      <c r="D33" s="135" t="e">
        <f>IF(ROUND(VALUE(SUBSTITUTE(連結実質赤字比率に係る赤字・黒字の構成分析!G$37,"▲","-")),2)&lt;0,ABS(ROUND(VALUE(SUBSTITUTE(連結実質赤字比率に係る赤字・黒字の構成分析!G$37,"▲","-")),2)),NA())</f>
        <v>#N/A</v>
      </c>
      <c r="E33" s="135">
        <f>IF(ROUND(VALUE(SUBSTITUTE(連結実質赤字比率に係る赤字・黒字の構成分析!G$37,"▲","-")),2)&gt;=0,ABS(ROUND(VALUE(SUBSTITUTE(連結実質赤字比率に係る赤字・黒字の構成分析!G$37,"▲","-")),2)),NA())</f>
        <v>0</v>
      </c>
      <c r="F33" s="135" t="e">
        <f>IF(ROUND(VALUE(SUBSTITUTE(連結実質赤字比率に係る赤字・黒字の構成分析!H$37,"▲","-")),2)&lt;0,ABS(ROUND(VALUE(SUBSTITUTE(連結実質赤字比率に係る赤字・黒字の構成分析!H$37,"▲","-")),2)),NA())</f>
        <v>#N/A</v>
      </c>
      <c r="G33" s="135">
        <f>IF(ROUND(VALUE(SUBSTITUTE(連結実質赤字比率に係る赤字・黒字の構成分析!H$37,"▲","-")),2)&gt;=0,ABS(ROUND(VALUE(SUBSTITUTE(連結実質赤字比率に係る赤字・黒字の構成分析!H$37,"▲","-")),2)),NA())</f>
        <v>0.16</v>
      </c>
      <c r="H33" s="135" t="e">
        <f>IF(ROUND(VALUE(SUBSTITUTE(連結実質赤字比率に係る赤字・黒字の構成分析!I$37,"▲","-")),2)&lt;0,ABS(ROUND(VALUE(SUBSTITUTE(連結実質赤字比率に係る赤字・黒字の構成分析!I$37,"▲","-")),2)),NA())</f>
        <v>#N/A</v>
      </c>
      <c r="I33" s="135">
        <f>IF(ROUND(VALUE(SUBSTITUTE(連結実質赤字比率に係る赤字・黒字の構成分析!I$37,"▲","-")),2)&gt;=0,ABS(ROUND(VALUE(SUBSTITUTE(連結実質赤字比率に係る赤字・黒字の構成分析!I$37,"▲","-")),2)),NA())</f>
        <v>0.37</v>
      </c>
      <c r="J33" s="135" t="e">
        <f>IF(ROUND(VALUE(SUBSTITUTE(連結実質赤字比率に係る赤字・黒字の構成分析!J$37,"▲","-")),2)&lt;0,ABS(ROUND(VALUE(SUBSTITUTE(連結実質赤字比率に係る赤字・黒字の構成分析!J$37,"▲","-")),2)),NA())</f>
        <v>#N/A</v>
      </c>
      <c r="K33" s="135">
        <f>IF(ROUND(VALUE(SUBSTITUTE(連結実質赤字比率に係る赤字・黒字の構成分析!J$37,"▲","-")),2)&gt;=0,ABS(ROUND(VALUE(SUBSTITUTE(連結実質赤字比率に係る赤字・黒字の構成分析!J$37,"▲","-")),2)),NA())</f>
        <v>0.28000000000000003</v>
      </c>
    </row>
    <row r="34" spans="1:11" ht="13.5">
      <c r="A34" s="135" t="str">
        <f>IF(連結実質赤字比率に係る赤字・黒字の構成分析!C$36="",NA(),連結実質赤字比率に係る赤字・黒字の構成分析!C$36)</f>
        <v>一般会計</v>
      </c>
      <c r="B34" s="135" t="e">
        <f>IF(ROUND(VALUE(SUBSTITUTE(連結実質赤字比率に係る赤字・黒字の構成分析!F$36,"▲","-")),2)&lt;0,ABS(ROUND(VALUE(SUBSTITUTE(連結実質赤字比率に係る赤字・黒字の構成分析!F$36,"▲","-")),2)),NA())</f>
        <v>#N/A</v>
      </c>
      <c r="C34" s="135">
        <f>IF(ROUND(VALUE(SUBSTITUTE(連結実質赤字比率に係る赤字・黒字の構成分析!F$36,"▲","-")),2)&gt;=0,ABS(ROUND(VALUE(SUBSTITUTE(連結実質赤字比率に係る赤字・黒字の構成分析!F$36,"▲","-")),2)),NA())</f>
        <v>3.6600000000000001</v>
      </c>
      <c r="D34" s="135" t="e">
        <f>IF(ROUND(VALUE(SUBSTITUTE(連結実質赤字比率に係る赤字・黒字の構成分析!G$36,"▲","-")),2)&lt;0,ABS(ROUND(VALUE(SUBSTITUTE(連結実質赤字比率に係る赤字・黒字の構成分析!G$36,"▲","-")),2)),NA())</f>
        <v>#N/A</v>
      </c>
      <c r="E34" s="135">
        <f>IF(ROUND(VALUE(SUBSTITUTE(連結実質赤字比率に係る赤字・黒字の構成分析!G$36,"▲","-")),2)&gt;=0,ABS(ROUND(VALUE(SUBSTITUTE(連結実質赤字比率に係る赤字・黒字の構成分析!G$36,"▲","-")),2)),NA())</f>
        <v>3.0499999999999998</v>
      </c>
      <c r="F34" s="135" t="e">
        <f>IF(ROUND(VALUE(SUBSTITUTE(連結実質赤字比率に係る赤字・黒字の構成分析!H$36,"▲","-")),2)&lt;0,ABS(ROUND(VALUE(SUBSTITUTE(連結実質赤字比率に係る赤字・黒字の構成分析!H$36,"▲","-")),2)),NA())</f>
        <v>#N/A</v>
      </c>
      <c r="G34" s="135">
        <f>IF(ROUND(VALUE(SUBSTITUTE(連結実質赤字比率に係る赤字・黒字の構成分析!H$36,"▲","-")),2)&gt;=0,ABS(ROUND(VALUE(SUBSTITUTE(連結実質赤字比率に係る赤字・黒字の構成分析!H$36,"▲","-")),2)),NA())</f>
        <v>3.0800000000000001</v>
      </c>
      <c r="H34" s="135" t="e">
        <f>IF(ROUND(VALUE(SUBSTITUTE(連結実質赤字比率に係る赤字・黒字の構成分析!I$36,"▲","-")),2)&lt;0,ABS(ROUND(VALUE(SUBSTITUTE(連結実質赤字比率に係る赤字・黒字の構成分析!I$36,"▲","-")),2)),NA())</f>
        <v>#N/A</v>
      </c>
      <c r="I34" s="135">
        <f>IF(ROUND(VALUE(SUBSTITUTE(連結実質赤字比率に係る赤字・黒字の構成分析!I$36,"▲","-")),2)&gt;=0,ABS(ROUND(VALUE(SUBSTITUTE(連結実質赤字比率に係る赤字・黒字の構成分析!I$36,"▲","-")),2)),NA())</f>
        <v>5.5499999999999998</v>
      </c>
      <c r="J34" s="135" t="e">
        <f>IF(ROUND(VALUE(SUBSTITUTE(連結実質赤字比率に係る赤字・黒字の構成分析!J$36,"▲","-")),2)&lt;0,ABS(ROUND(VALUE(SUBSTITUTE(連結実質赤字比率に係る赤字・黒字の構成分析!J$36,"▲","-")),2)),NA())</f>
        <v>#N/A</v>
      </c>
      <c r="K34" s="135">
        <f>IF(ROUND(VALUE(SUBSTITUTE(連結実質赤字比率に係る赤字・黒字の構成分析!J$36,"▲","-")),2)&gt;=0,ABS(ROUND(VALUE(SUBSTITUTE(連結実質赤字比率に係る赤字・黒字の構成分析!J$36,"▲","-")),2)),NA())</f>
        <v>5.04</v>
      </c>
    </row>
    <row r="35" spans="1:11" ht="13.5">
      <c r="A35" s="135" t="str">
        <f>IF(連結実質赤字比率に係る赤字・黒字の構成分析!C$35="",NA(),連結実質赤字比率に係る赤字・黒字の構成分析!C$35)</f>
        <v>国分寺都市計画事業国分寺駅北口地区第一種市街地再開発事業特別会計</v>
      </c>
      <c r="B35" s="135" t="e">
        <f>IF(ROUND(VALUE(SUBSTITUTE(連結実質赤字比率に係る赤字・黒字の構成分析!F$35,"▲","-")),2)&lt;0,ABS(ROUND(VALUE(SUBSTITUTE(連結実質赤字比率に係る赤字・黒字の構成分析!F$35,"▲","-")),2)),NA())</f>
        <v>#VALUE!</v>
      </c>
      <c r="C35" s="135" t="e">
        <f>IF(ROUND(VALUE(SUBSTITUTE(連結実質赤字比率に係る赤字・黒字の構成分析!F$35,"▲","-")),2)&gt;=0,ABS(ROUND(VALUE(SUBSTITUTE(連結実質赤字比率に係る赤字・黒字の構成分析!F$35,"▲","-")),2)),NA())</f>
        <v>#VALUE!</v>
      </c>
      <c r="D35" s="135" t="e">
        <f>IF(ROUND(VALUE(SUBSTITUTE(連結実質赤字比率に係る赤字・黒字の構成分析!G$35,"▲","-")),2)&lt;0,ABS(ROUND(VALUE(SUBSTITUTE(連結実質赤字比率に係る赤字・黒字の構成分析!G$35,"▲","-")),2)),NA())</f>
        <v>#VALUE!</v>
      </c>
      <c r="E35" s="135" t="e">
        <f>IF(ROUND(VALUE(SUBSTITUTE(連結実質赤字比率に係る赤字・黒字の構成分析!G$35,"▲","-")),2)&gt;=0,ABS(ROUND(VALUE(SUBSTITUTE(連結実質赤字比率に係る赤字・黒字の構成分析!G$35,"▲","-")),2)),NA())</f>
        <v>#VALUE!</v>
      </c>
      <c r="F35" s="135" t="e">
        <f>IF(ROUND(VALUE(SUBSTITUTE(連結実質赤字比率に係る赤字・黒字の構成分析!H$35,"▲","-")),2)&lt;0,ABS(ROUND(VALUE(SUBSTITUTE(連結実質赤字比率に係る赤字・黒字の構成分析!H$35,"▲","-")),2)),NA())</f>
        <v>#N/A</v>
      </c>
      <c r="G35" s="135">
        <f>IF(ROUND(VALUE(SUBSTITUTE(連結実質赤字比率に係る赤字・黒字の構成分析!H$35,"▲","-")),2)&gt;=0,ABS(ROUND(VALUE(SUBSTITUTE(連結実質赤字比率に係る赤字・黒字の構成分析!H$35,"▲","-")),2)),NA())</f>
        <v>0</v>
      </c>
      <c r="H35" s="135" t="e">
        <f>IF(ROUND(VALUE(SUBSTITUTE(連結実質赤字比率に係る赤字・黒字の構成分析!I$35,"▲","-")),2)&lt;0,ABS(ROUND(VALUE(SUBSTITUTE(連結実質赤字比率に係る赤字・黒字の構成分析!I$35,"▲","-")),2)),NA())</f>
        <v>#N/A</v>
      </c>
      <c r="I35" s="135">
        <f>IF(ROUND(VALUE(SUBSTITUTE(連結実質赤字比率に係る赤字・黒字の構成分析!I$35,"▲","-")),2)&gt;=0,ABS(ROUND(VALUE(SUBSTITUTE(連結実質赤字比率に係る赤字・黒字の構成分析!I$35,"▲","-")),2)),NA())</f>
        <v>28.359999999999999</v>
      </c>
      <c r="J35" s="135" t="e">
        <f>IF(ROUND(VALUE(SUBSTITUTE(連結実質赤字比率に係る赤字・黒字の構成分析!J$35,"▲","-")),2)&lt;0,ABS(ROUND(VALUE(SUBSTITUTE(連結実質赤字比率に係る赤字・黒字の構成分析!J$35,"▲","-")),2)),NA())</f>
        <v>#N/A</v>
      </c>
      <c r="K35" s="135">
        <f>IF(ROUND(VALUE(SUBSTITUTE(連結実質赤字比率に係る赤字・黒字の構成分析!J$35,"▲","-")),2)&gt;=0,ABS(ROUND(VALUE(SUBSTITUTE(連結実質赤字比率に係る赤字・黒字の構成分析!J$35,"▲","-")),2)),NA())</f>
        <v>53.280000000000001</v>
      </c>
    </row>
    <row r="36" spans="1:11" ht="13.5">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IF(ROUND(VALUE(SUBSTITUTE(連結実質赤字比率に係る赤字・黒字の構成分析!F$34,"▲","-")),2)&lt;0,ABS(ROUND(VALUE(SUBSTITUTE(連結実質赤字比率に係る赤字・黒字の構成分析!F$34,"▲","-")),2)),NA())</f>
        <v>1.48</v>
      </c>
      <c r="C36" s="135" t="e">
        <f>IF(ROUND(VALUE(SUBSTITUTE(連結実質赤字比率に係る赤字・黒字の構成分析!F$34,"▲","-")),2)&gt;=0,ABS(ROUND(VALUE(SUBSTITUTE(連結実質赤字比率に係る赤字・黒字の構成分析!F$34,"▲","-")),2)),NA())</f>
        <v>#N/A</v>
      </c>
      <c r="D36" s="135">
        <f>IF(ROUND(VALUE(SUBSTITUTE(連結実質赤字比率に係る赤字・黒字の構成分析!G$34,"▲","-")),2)&lt;0,ABS(ROUND(VALUE(SUBSTITUTE(連結実質赤字比率に係る赤字・黒字の構成分析!G$34,"▲","-")),2)),NA())</f>
        <v>2.1000000000000001</v>
      </c>
      <c r="E36" s="135" t="e">
        <f>IF(ROUND(VALUE(SUBSTITUTE(連結実質赤字比率に係る赤字・黒字の構成分析!G$34,"▲","-")),2)&gt;=0,ABS(ROUND(VALUE(SUBSTITUTE(連結実質赤字比率に係る赤字・黒字の構成分析!G$34,"▲","-")),2)),NA())</f>
        <v>#N/A</v>
      </c>
      <c r="F36" s="135">
        <f>IF(ROUND(VALUE(SUBSTITUTE(連結実質赤字比率に係る赤字・黒字の構成分析!H$34,"▲","-")),2)&lt;0,ABS(ROUND(VALUE(SUBSTITUTE(連結実質赤字比率に係る赤字・黒字の構成分析!H$34,"▲","-")),2)),NA())</f>
        <v>3.0800000000000001</v>
      </c>
      <c r="G36" s="135" t="e">
        <f>IF(ROUND(VALUE(SUBSTITUTE(連結実質赤字比率に係る赤字・黒字の構成分析!H$34,"▲","-")),2)&gt;=0,ABS(ROUND(VALUE(SUBSTITUTE(連結実質赤字比率に係る赤字・黒字の構成分析!H$34,"▲","-")),2)),NA())</f>
        <v>#N/A</v>
      </c>
      <c r="H36" s="135">
        <f>IF(ROUND(VALUE(SUBSTITUTE(連結実質赤字比率に係る赤字・黒字の構成分析!I$34,"▲","-")),2)&lt;0,ABS(ROUND(VALUE(SUBSTITUTE(連結実質赤字比率に係る赤字・黒字の構成分析!I$34,"▲","-")),2)),NA())</f>
        <v>2.4500000000000002</v>
      </c>
      <c r="I36" s="135" t="e">
        <f>IF(ROUND(VALUE(SUBSTITUTE(連結実質赤字比率に係る赤字・黒字の構成分析!I$34,"▲","-")),2)&gt;=0,ABS(ROUND(VALUE(SUBSTITUTE(連結実質赤字比率に係る赤字・黒字の構成分析!I$34,"▲","-")),2)),NA())</f>
        <v>#N/A</v>
      </c>
      <c r="J36" s="135">
        <f>IF(ROUND(VALUE(SUBSTITUTE(連結実質赤字比率に係る赤字・黒字の構成分析!J$34,"▲","-")),2)&lt;0,ABS(ROUND(VALUE(SUBSTITUTE(連結実質赤字比率に係る赤字・黒字の構成分析!J$34,"▲","-")),2)),NA())</f>
        <v>2.2599999999999998</v>
      </c>
      <c r="K36" s="135" t="e">
        <f>IF(ROUND(VALUE(SUBSTITUTE(連結実質赤字比率に係る赤字・黒字の構成分析!J$34,"▲","-")),2)&gt;=0,ABS(ROUND(VALUE(SUBSTITUTE(連結実質赤字比率に係る赤字・黒字の構成分析!J$34,"▲","-")),2)),NA())</f>
        <v>#N/A</v>
      </c>
    </row>
    <row r="39" spans="1:1" ht="13.5">
      <c r="A39" s="104" t="s">
        <v>47</v>
      </c>
    </row>
    <row r="40" spans="1:16" ht="13.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ht="13.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ht="13.5">
      <c r="A42" s="136" t="s">
        <v>50</v>
      </c>
      <c r="B42" s="136"/>
      <c r="C42" s="136"/>
      <c r="D42" s="136">
        <f>'実質公債費比率（分子）の構造'!K$52</f>
        <v>4640</v>
      </c>
      <c r="E42" s="136"/>
      <c r="F42" s="136"/>
      <c r="G42" s="136">
        <f>'実質公債費比率（分子）の構造'!L$52</f>
        <v>4731</v>
      </c>
      <c r="H42" s="136"/>
      <c r="I42" s="136"/>
      <c r="J42" s="136">
        <f>'実質公債費比率（分子）の構造'!M$52</f>
        <v>4414</v>
      </c>
      <c r="K42" s="136"/>
      <c r="L42" s="136"/>
      <c r="M42" s="136">
        <f>'実質公債費比率（分子）の構造'!N$52</f>
        <v>4362</v>
      </c>
      <c r="N42" s="136"/>
      <c r="O42" s="136"/>
      <c r="P42" s="136">
        <f>'実質公債費比率（分子）の構造'!O$52</f>
        <v>4528</v>
      </c>
    </row>
    <row r="43" spans="1:16" ht="13.5">
      <c r="A43" s="136" t="s">
        <v>51</v>
      </c>
      <c r="B43" s="136">
        <f>'実質公債費比率（分子）の構造'!K$51</f>
        <v>0</v>
      </c>
      <c r="C43" s="136"/>
      <c r="D43" s="136"/>
      <c r="E43" s="136">
        <f>'実質公債費比率（分子）の構造'!L$51</f>
        <v>5</v>
      </c>
      <c r="F43" s="136"/>
      <c r="G43" s="136"/>
      <c r="H43" s="136">
        <f>'実質公債費比率（分子）の構造'!M$51</f>
        <v>3</v>
      </c>
      <c r="I43" s="136"/>
      <c r="J43" s="136"/>
      <c r="K43" s="136">
        <f>'実質公債費比率（分子）の構造'!N$51</f>
        <v>4</v>
      </c>
      <c r="L43" s="136"/>
      <c r="M43" s="136"/>
      <c r="N43" s="136">
        <f>'実質公債費比率（分子）の構造'!O$51</f>
        <v>1</v>
      </c>
      <c r="O43" s="136"/>
      <c r="P43" s="136"/>
    </row>
    <row r="44" spans="1:16" ht="13.5">
      <c r="A44" s="136" t="s">
        <v>52</v>
      </c>
      <c r="B44" s="136">
        <f>'実質公債費比率（分子）の構造'!K$50</f>
        <v>191</v>
      </c>
      <c r="C44" s="136"/>
      <c r="D44" s="136"/>
      <c r="E44" s="136">
        <f>'実質公債費比率（分子）の構造'!L$50</f>
        <v>106</v>
      </c>
      <c r="F44" s="136"/>
      <c r="G44" s="136"/>
      <c r="H44" s="136">
        <f>'実質公債費比率（分子）の構造'!M$50</f>
        <v>412</v>
      </c>
      <c r="I44" s="136"/>
      <c r="J44" s="136"/>
      <c r="K44" s="136">
        <f>'実質公債費比率（分子）の構造'!N$50</f>
        <v>92</v>
      </c>
      <c r="L44" s="136"/>
      <c r="M44" s="136"/>
      <c r="N44" s="136">
        <f>'実質公債費比率（分子）の構造'!O$50</f>
        <v>184</v>
      </c>
      <c r="O44" s="136"/>
      <c r="P44" s="136"/>
    </row>
    <row r="45" spans="1:16" ht="13.5">
      <c r="A45" s="136" t="s">
        <v>53</v>
      </c>
      <c r="B45" s="136">
        <f>'実質公債費比率（分子）の構造'!K$49</f>
        <v>82</v>
      </c>
      <c r="C45" s="136"/>
      <c r="D45" s="136"/>
      <c r="E45" s="136">
        <f>'実質公債費比率（分子）の構造'!L$49</f>
        <v>84</v>
      </c>
      <c r="F45" s="136"/>
      <c r="G45" s="136"/>
      <c r="H45" s="136">
        <f>'実質公債費比率（分子）の構造'!M$49</f>
        <v>85</v>
      </c>
      <c r="I45" s="136"/>
      <c r="J45" s="136"/>
      <c r="K45" s="136">
        <f>'実質公債費比率（分子）の構造'!N$49</f>
        <v>61</v>
      </c>
      <c r="L45" s="136"/>
      <c r="M45" s="136"/>
      <c r="N45" s="136">
        <f>'実質公債費比率（分子）の構造'!O$49</f>
        <v>52</v>
      </c>
      <c r="O45" s="136"/>
      <c r="P45" s="136"/>
    </row>
    <row r="46" spans="1:16" ht="13.5">
      <c r="A46" s="136" t="s">
        <v>54</v>
      </c>
      <c r="B46" s="136">
        <f>'実質公債費比率（分子）の構造'!K$48</f>
        <v>2031</v>
      </c>
      <c r="C46" s="136"/>
      <c r="D46" s="136"/>
      <c r="E46" s="136">
        <f>'実質公債費比率（分子）の構造'!L$48</f>
        <v>1898</v>
      </c>
      <c r="F46" s="136"/>
      <c r="G46" s="136"/>
      <c r="H46" s="136">
        <f>'実質公債費比率（分子）の構造'!M$48</f>
        <v>1735</v>
      </c>
      <c r="I46" s="136"/>
      <c r="J46" s="136"/>
      <c r="K46" s="136">
        <f>'実質公債費比率（分子）の構造'!N$48</f>
        <v>1661</v>
      </c>
      <c r="L46" s="136"/>
      <c r="M46" s="136"/>
      <c r="N46" s="136">
        <f>'実質公債費比率（分子）の構造'!O$48</f>
        <v>1409</v>
      </c>
      <c r="O46" s="136"/>
      <c r="P46" s="136"/>
    </row>
    <row r="47" spans="1:16" ht="13.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ht="13.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ht="13.5">
      <c r="A49" s="136" t="s">
        <v>57</v>
      </c>
      <c r="B49" s="136">
        <f>'実質公債費比率（分子）の構造'!K$45</f>
        <v>3410</v>
      </c>
      <c r="C49" s="136"/>
      <c r="D49" s="136"/>
      <c r="E49" s="136">
        <f>'実質公債費比率（分子）の構造'!L$45</f>
        <v>3249</v>
      </c>
      <c r="F49" s="136"/>
      <c r="G49" s="136"/>
      <c r="H49" s="136">
        <f>'実質公債費比率（分子）の構造'!M$45</f>
        <v>2998</v>
      </c>
      <c r="I49" s="136"/>
      <c r="J49" s="136"/>
      <c r="K49" s="136">
        <f>'実質公債費比率（分子）の構造'!N$45</f>
        <v>2728</v>
      </c>
      <c r="L49" s="136"/>
      <c r="M49" s="136"/>
      <c r="N49" s="136">
        <f>'実質公債費比率（分子）の構造'!O$45</f>
        <v>2513</v>
      </c>
      <c r="O49" s="136"/>
      <c r="P49" s="136"/>
    </row>
    <row r="50" spans="1:16" ht="13.5">
      <c r="A50" s="136" t="s">
        <v>58</v>
      </c>
      <c r="B50" s="136" t="e">
        <f>NA()</f>
        <v>#N/A</v>
      </c>
      <c r="C50" s="136">
        <f>IF(ISNUMBER('実質公債費比率（分子）の構造'!K$53),'実質公債費比率（分子）の構造'!K$53,NA())</f>
        <v>1074</v>
      </c>
      <c r="D50" s="136" t="e">
        <f>NA()</f>
        <v>#N/A</v>
      </c>
      <c r="E50" s="136" t="e">
        <f>NA()</f>
        <v>#N/A</v>
      </c>
      <c r="F50" s="136">
        <f>IF(ISNUMBER('実質公債費比率（分子）の構造'!L$53),'実質公債費比率（分子）の構造'!L$53,NA())</f>
        <v>611</v>
      </c>
      <c r="G50" s="136" t="e">
        <f>NA()</f>
        <v>#N/A</v>
      </c>
      <c r="H50" s="136" t="e">
        <f>NA()</f>
        <v>#N/A</v>
      </c>
      <c r="I50" s="136">
        <f>IF(ISNUMBER('実質公債費比率（分子）の構造'!M$53),'実質公債費比率（分子）の構造'!M$53,NA())</f>
        <v>819</v>
      </c>
      <c r="J50" s="136" t="e">
        <f>NA()</f>
        <v>#N/A</v>
      </c>
      <c r="K50" s="136" t="e">
        <f>NA()</f>
        <v>#N/A</v>
      </c>
      <c r="L50" s="136">
        <f>IF(ISNUMBER('実質公債費比率（分子）の構造'!N$53),'実質公債費比率（分子）の構造'!N$53,NA())</f>
        <v>184</v>
      </c>
      <c r="M50" s="136" t="e">
        <f>NA()</f>
        <v>#N/A</v>
      </c>
      <c r="N50" s="136" t="e">
        <f>NA()</f>
        <v>#N/A</v>
      </c>
      <c r="O50" s="136">
        <f>IF(ISNUMBER('実質公債費比率（分子）の構造'!O$53),'実質公債費比率（分子）の構造'!O$53,NA())</f>
        <v>-369</v>
      </c>
      <c r="P50" s="136" t="e">
        <f>NA()</f>
        <v>#N/A</v>
      </c>
    </row>
    <row r="53" spans="1:1" ht="13.5">
      <c r="A53" s="104" t="s">
        <v>59</v>
      </c>
    </row>
    <row r="54" spans="1:16" ht="13.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ht="13.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ht="13.5">
      <c r="A56" s="135" t="s">
        <v>36</v>
      </c>
      <c r="B56" s="135"/>
      <c r="C56" s="135"/>
      <c r="D56" s="135">
        <f>'将来負担比率（分子）の構造'!I$51</f>
        <v>25961</v>
      </c>
      <c r="E56" s="135"/>
      <c r="F56" s="135"/>
      <c r="G56" s="135">
        <f>'将来負担比率（分子）の構造'!J$51</f>
        <v>24761</v>
      </c>
      <c r="H56" s="135"/>
      <c r="I56" s="135"/>
      <c r="J56" s="135">
        <f>'将来負担比率（分子）の構造'!K$51</f>
        <v>23599</v>
      </c>
      <c r="K56" s="135"/>
      <c r="L56" s="135"/>
      <c r="M56" s="135">
        <f>'将来負担比率（分子）の構造'!L$51</f>
        <v>22552</v>
      </c>
      <c r="N56" s="135"/>
      <c r="O56" s="135"/>
      <c r="P56" s="135">
        <f>'将来負担比率（分子）の構造'!M$51</f>
        <v>20914</v>
      </c>
    </row>
    <row r="57" spans="1:16" ht="13.5">
      <c r="A57" s="135" t="s">
        <v>35</v>
      </c>
      <c r="B57" s="135"/>
      <c r="C57" s="135"/>
      <c r="D57" s="135">
        <f>'将来負担比率（分子）の構造'!I$50</f>
        <v>14985</v>
      </c>
      <c r="E57" s="135"/>
      <c r="F57" s="135"/>
      <c r="G57" s="135">
        <f>'将来負担比率（分子）の構造'!J$50</f>
        <v>14333</v>
      </c>
      <c r="H57" s="135"/>
      <c r="I57" s="135"/>
      <c r="J57" s="135">
        <f>'将来負担比率（分子）の構造'!K$50</f>
        <v>13652</v>
      </c>
      <c r="K57" s="135"/>
      <c r="L57" s="135"/>
      <c r="M57" s="135">
        <f>'将来負担比率（分子）の構造'!L$50</f>
        <v>15861</v>
      </c>
      <c r="N57" s="135"/>
      <c r="O57" s="135"/>
      <c r="P57" s="135">
        <f>'将来負担比率（分子）の構造'!M$50</f>
        <v>15495</v>
      </c>
    </row>
    <row r="58" spans="1:16" ht="13.5">
      <c r="A58" s="135" t="s">
        <v>34</v>
      </c>
      <c r="B58" s="135"/>
      <c r="C58" s="135"/>
      <c r="D58" s="135">
        <f>'将来負担比率（分子）の構造'!I$49</f>
        <v>1532</v>
      </c>
      <c r="E58" s="135"/>
      <c r="F58" s="135"/>
      <c r="G58" s="135">
        <f>'将来負担比率（分子）の構造'!J$49</f>
        <v>3048</v>
      </c>
      <c r="H58" s="135"/>
      <c r="I58" s="135"/>
      <c r="J58" s="135">
        <f>'将来負担比率（分子）の構造'!K$49</f>
        <v>981</v>
      </c>
      <c r="K58" s="135"/>
      <c r="L58" s="135"/>
      <c r="M58" s="135">
        <f>'将来負担比率（分子）の構造'!L$49</f>
        <v>3299</v>
      </c>
      <c r="N58" s="135"/>
      <c r="O58" s="135"/>
      <c r="P58" s="135">
        <f>'将来負担比率（分子）の構造'!M$49</f>
        <v>4239</v>
      </c>
    </row>
    <row r="59" spans="1:16" ht="13.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ht="13.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ht="13.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ht="13.5">
      <c r="A62" s="135" t="s">
        <v>29</v>
      </c>
      <c r="B62" s="135">
        <f>'将来負担比率（分子）の構造'!I$45</f>
        <v>6248</v>
      </c>
      <c r="C62" s="135"/>
      <c r="D62" s="135"/>
      <c r="E62" s="135">
        <f>'将来負担比率（分子）の構造'!J$45</f>
        <v>6056</v>
      </c>
      <c r="F62" s="135"/>
      <c r="G62" s="135"/>
      <c r="H62" s="135">
        <f>'将来負担比率（分子）の構造'!K$45</f>
        <v>5865</v>
      </c>
      <c r="I62" s="135"/>
      <c r="J62" s="135"/>
      <c r="K62" s="135">
        <f>'将来負担比率（分子）の構造'!L$45</f>
        <v>5289</v>
      </c>
      <c r="L62" s="135"/>
      <c r="M62" s="135"/>
      <c r="N62" s="135">
        <f>'将来負担比率（分子）の構造'!M$45</f>
        <v>5062</v>
      </c>
      <c r="O62" s="135"/>
      <c r="P62" s="135"/>
    </row>
    <row r="63" spans="1:16" ht="13.5">
      <c r="A63" s="135" t="s">
        <v>28</v>
      </c>
      <c r="B63" s="135">
        <f>'将来負担比率（分子）の構造'!I$44</f>
        <v>556</v>
      </c>
      <c r="C63" s="135"/>
      <c r="D63" s="135"/>
      <c r="E63" s="135">
        <f>'将来負担比率（分子）の構造'!J$44</f>
        <v>464</v>
      </c>
      <c r="F63" s="135"/>
      <c r="G63" s="135"/>
      <c r="H63" s="135">
        <f>'将来負担比率（分子）の構造'!K$44</f>
        <v>373</v>
      </c>
      <c r="I63" s="135"/>
      <c r="J63" s="135"/>
      <c r="K63" s="135">
        <f>'将来負担比率（分子）の構造'!L$44</f>
        <v>317</v>
      </c>
      <c r="L63" s="135"/>
      <c r="M63" s="135"/>
      <c r="N63" s="135">
        <f>'将来負担比率（分子）の構造'!M$44</f>
        <v>265</v>
      </c>
      <c r="O63" s="135"/>
      <c r="P63" s="135"/>
    </row>
    <row r="64" spans="1:16" ht="13.5">
      <c r="A64" s="135" t="s">
        <v>27</v>
      </c>
      <c r="B64" s="135">
        <f>'将来負担比率（分子）の構造'!I$43</f>
        <v>12119</v>
      </c>
      <c r="C64" s="135"/>
      <c r="D64" s="135"/>
      <c r="E64" s="135">
        <f>'将来負担比率（分子）の構造'!J$43</f>
        <v>10800</v>
      </c>
      <c r="F64" s="135"/>
      <c r="G64" s="135"/>
      <c r="H64" s="135">
        <f>'将来負担比率（分子）の構造'!K$43</f>
        <v>9551</v>
      </c>
      <c r="I64" s="135"/>
      <c r="J64" s="135"/>
      <c r="K64" s="135">
        <f>'将来負担比率（分子）の構造'!L$43</f>
        <v>8396</v>
      </c>
      <c r="L64" s="135"/>
      <c r="M64" s="135"/>
      <c r="N64" s="135">
        <f>'将来負担比率（分子）の構造'!M$43</f>
        <v>7227</v>
      </c>
      <c r="O64" s="135"/>
      <c r="P64" s="135"/>
    </row>
    <row r="65" spans="1:16" ht="13.5">
      <c r="A65" s="135" t="s">
        <v>26</v>
      </c>
      <c r="B65" s="135">
        <f>'将来負担比率（分子）の構造'!I$42</f>
        <v>5233</v>
      </c>
      <c r="C65" s="135"/>
      <c r="D65" s="135"/>
      <c r="E65" s="135">
        <f>'将来負担比率（分子）の構造'!J$42</f>
        <v>5059</v>
      </c>
      <c r="F65" s="135"/>
      <c r="G65" s="135"/>
      <c r="H65" s="135">
        <f>'将来負担比率（分子）の構造'!K$42</f>
        <v>2188</v>
      </c>
      <c r="I65" s="135"/>
      <c r="J65" s="135"/>
      <c r="K65" s="135">
        <f>'将来負担比率（分子）の構造'!L$42</f>
        <v>2050</v>
      </c>
      <c r="L65" s="135"/>
      <c r="M65" s="135"/>
      <c r="N65" s="135">
        <f>'将来負担比率（分子）の構造'!M$42</f>
        <v>2146</v>
      </c>
      <c r="O65" s="135"/>
      <c r="P65" s="135"/>
    </row>
    <row r="66" spans="1:16" ht="13.5">
      <c r="A66" s="135" t="s">
        <v>25</v>
      </c>
      <c r="B66" s="135">
        <f>'将来負担比率（分子）の構造'!I$41</f>
        <v>27491</v>
      </c>
      <c r="C66" s="135"/>
      <c r="D66" s="135"/>
      <c r="E66" s="135">
        <f>'将来負担比率（分子）の構造'!J$41</f>
        <v>24867</v>
      </c>
      <c r="F66" s="135"/>
      <c r="G66" s="135"/>
      <c r="H66" s="135">
        <f>'将来負担比率（分子）の構造'!K$41</f>
        <v>24080</v>
      </c>
      <c r="I66" s="135"/>
      <c r="J66" s="135"/>
      <c r="K66" s="135">
        <f>'将来負担比率（分子）の構造'!L$41</f>
        <v>24009</v>
      </c>
      <c r="L66" s="135"/>
      <c r="M66" s="135"/>
      <c r="N66" s="135">
        <f>'将来負担比率（分子）の構造'!M$41</f>
        <v>23139</v>
      </c>
      <c r="O66" s="135"/>
      <c r="P66" s="135"/>
    </row>
    <row r="67" spans="1:16" ht="13.5">
      <c r="A67" s="135" t="s">
        <v>62</v>
      </c>
      <c r="B67" s="135" t="e">
        <f>NA()</f>
        <v>#N/A</v>
      </c>
      <c r="C67" s="135">
        <f>IF(ISNUMBER('将来負担比率（分子）の構造'!I$52),IF('将来負担比率（分子）の構造'!I$52&lt;0,0,'将来負担比率（分子）の構造'!I$52),NA())</f>
        <v>9170</v>
      </c>
      <c r="D67" s="135" t="e">
        <f>NA()</f>
        <v>#N/A</v>
      </c>
      <c r="E67" s="135" t="e">
        <f>NA()</f>
        <v>#N/A</v>
      </c>
      <c r="F67" s="135">
        <f>IF(ISNUMBER('将来負担比率（分子）の構造'!J$52),IF('将来負担比率（分子）の構造'!J$52&lt;0,0,'将来負担比率（分子）の構造'!J$52),NA())</f>
        <v>5102</v>
      </c>
      <c r="G67" s="135" t="e">
        <f>NA()</f>
        <v>#N/A</v>
      </c>
      <c r="H67" s="135" t="e">
        <f>NA()</f>
        <v>#N/A</v>
      </c>
      <c r="I67" s="135">
        <f>IF(ISNUMBER('将来負担比率（分子）の構造'!K$52),IF('将来負担比率（分子）の構造'!K$52&lt;0,0,'将来負担比率（分子）の構造'!K$52),NA())</f>
        <v>3825</v>
      </c>
      <c r="J67" s="135" t="e">
        <f>NA()</f>
        <v>#N/A</v>
      </c>
      <c r="K67" s="135" t="e">
        <f>NA()</f>
        <v>#N/A</v>
      </c>
      <c r="L67" s="135">
        <f>IF(ISNUMBER('将来負担比率（分子）の構造'!L$52),IF('将来負担比率（分子）の構造'!L$52&lt;0,0,'将来負担比率（分子）の構造'!L$52),NA())</f>
        <v>0</v>
      </c>
      <c r="M67" s="135" t="e">
        <f>NA()</f>
        <v>#N/A</v>
      </c>
      <c r="N67" s="135" t="e">
        <f>NA()</f>
        <v>#N/A</v>
      </c>
      <c r="O67" s="135">
        <f>IF(ISNUMBER('将来負担比率（分子）の構造'!M$52),IF('将来負担比率（分子）の構造'!M$52&lt;0,0,'将来負担比率（分子）の構造'!M$52),NA())</f>
        <v>0</v>
      </c>
      <c r="P67" s="135" t="e">
        <f>NA()</f>
        <v>#N/A</v>
      </c>
    </row>
  </sheetData>
  <sheetProtection password="979D" sheet="1" objects="1" scenarios="1"/>
  <pageMargins left="0.787" right="0.787" top="0.984" bottom="0.984" header="0.512" footer="0.512"/>
  <pageSetup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topLeftCell="A1"/>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42 82:13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3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3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33" s="181" customFormat="1" ht="11.25" customHeight="1">
      <c r="B5" s="675" t="s">
        <v>207</v>
      </c>
      <c r="C5" s="676"/>
      <c r="D5" s="676"/>
      <c r="E5" s="676"/>
      <c r="F5" s="676"/>
      <c r="G5" s="676"/>
      <c r="H5" s="676"/>
      <c r="I5" s="676"/>
      <c r="J5" s="676"/>
      <c r="K5" s="676"/>
      <c r="L5" s="676"/>
      <c r="M5" s="676"/>
      <c r="N5" s="676"/>
      <c r="O5" s="676"/>
      <c r="P5" s="676"/>
      <c r="Q5" s="677"/>
      <c r="R5" s="638">
        <v>22158232</v>
      </c>
      <c r="S5" s="639"/>
      <c r="T5" s="639"/>
      <c r="U5" s="639"/>
      <c r="V5" s="639"/>
      <c r="W5" s="639"/>
      <c r="X5" s="639"/>
      <c r="Y5" s="686"/>
      <c r="Z5" s="699">
        <v>54.299999999999997</v>
      </c>
      <c r="AA5" s="699"/>
      <c r="AB5" s="699"/>
      <c r="AC5" s="699"/>
      <c r="AD5" s="700">
        <v>20341227</v>
      </c>
      <c r="AE5" s="700"/>
      <c r="AF5" s="700"/>
      <c r="AG5" s="700"/>
      <c r="AH5" s="700"/>
      <c r="AI5" s="700"/>
      <c r="AJ5" s="700"/>
      <c r="AK5" s="700"/>
      <c r="AL5" s="687">
        <v>88</v>
      </c>
      <c r="AM5" s="656"/>
      <c r="AN5" s="656"/>
      <c r="AO5" s="688"/>
      <c r="AP5" s="675" t="s">
        <v>208</v>
      </c>
      <c r="AQ5" s="676"/>
      <c r="AR5" s="676"/>
      <c r="AS5" s="676"/>
      <c r="AT5" s="676"/>
      <c r="AU5" s="676"/>
      <c r="AV5" s="676"/>
      <c r="AW5" s="676"/>
      <c r="AX5" s="676"/>
      <c r="AY5" s="676"/>
      <c r="AZ5" s="676"/>
      <c r="BA5" s="676"/>
      <c r="BB5" s="676"/>
      <c r="BC5" s="676"/>
      <c r="BD5" s="676"/>
      <c r="BE5" s="676"/>
      <c r="BF5" s="677"/>
      <c r="BG5" s="588">
        <v>20341227</v>
      </c>
      <c r="BH5" s="589"/>
      <c r="BI5" s="589"/>
      <c r="BJ5" s="589"/>
      <c r="BK5" s="589"/>
      <c r="BL5" s="589"/>
      <c r="BM5" s="589"/>
      <c r="BN5" s="590"/>
      <c r="BO5" s="641">
        <v>91.799999999999997</v>
      </c>
      <c r="BP5" s="641"/>
      <c r="BQ5" s="641"/>
      <c r="BR5" s="641"/>
      <c r="BS5" s="642">
        <v>102046</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201</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33" ht="11.25" customHeight="1">
      <c r="B6" s="585" t="s">
        <v>212</v>
      </c>
      <c r="C6" s="586"/>
      <c r="D6" s="586"/>
      <c r="E6" s="586"/>
      <c r="F6" s="586"/>
      <c r="G6" s="586"/>
      <c r="H6" s="586"/>
      <c r="I6" s="586"/>
      <c r="J6" s="586"/>
      <c r="K6" s="586"/>
      <c r="L6" s="586"/>
      <c r="M6" s="586"/>
      <c r="N6" s="586"/>
      <c r="O6" s="586"/>
      <c r="P6" s="586"/>
      <c r="Q6" s="587"/>
      <c r="R6" s="588">
        <v>170318</v>
      </c>
      <c r="S6" s="589"/>
      <c r="T6" s="589"/>
      <c r="U6" s="589"/>
      <c r="V6" s="589"/>
      <c r="W6" s="589"/>
      <c r="X6" s="589"/>
      <c r="Y6" s="590"/>
      <c r="Z6" s="641">
        <v>0.40000000000000002</v>
      </c>
      <c r="AA6" s="641"/>
      <c r="AB6" s="641"/>
      <c r="AC6" s="641"/>
      <c r="AD6" s="642">
        <v>170318</v>
      </c>
      <c r="AE6" s="642"/>
      <c r="AF6" s="642"/>
      <c r="AG6" s="642"/>
      <c r="AH6" s="642"/>
      <c r="AI6" s="642"/>
      <c r="AJ6" s="642"/>
      <c r="AK6" s="642"/>
      <c r="AL6" s="611">
        <v>0.69999999999999996</v>
      </c>
      <c r="AM6" s="643"/>
      <c r="AN6" s="643"/>
      <c r="AO6" s="644"/>
      <c r="AP6" s="585" t="s">
        <v>213</v>
      </c>
      <c r="AQ6" s="586"/>
      <c r="AR6" s="586"/>
      <c r="AS6" s="586"/>
      <c r="AT6" s="586"/>
      <c r="AU6" s="586"/>
      <c r="AV6" s="586"/>
      <c r="AW6" s="586"/>
      <c r="AX6" s="586"/>
      <c r="AY6" s="586"/>
      <c r="AZ6" s="586"/>
      <c r="BA6" s="586"/>
      <c r="BB6" s="586"/>
      <c r="BC6" s="586"/>
      <c r="BD6" s="586"/>
      <c r="BE6" s="586"/>
      <c r="BF6" s="587"/>
      <c r="BG6" s="588">
        <v>20341227</v>
      </c>
      <c r="BH6" s="589"/>
      <c r="BI6" s="589"/>
      <c r="BJ6" s="589"/>
      <c r="BK6" s="589"/>
      <c r="BL6" s="589"/>
      <c r="BM6" s="589"/>
      <c r="BN6" s="590"/>
      <c r="BO6" s="641">
        <v>91.799999999999997</v>
      </c>
      <c r="BP6" s="641"/>
      <c r="BQ6" s="641"/>
      <c r="BR6" s="641"/>
      <c r="BS6" s="642">
        <v>102046</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353130</v>
      </c>
      <c r="CS6" s="589"/>
      <c r="CT6" s="589"/>
      <c r="CU6" s="589"/>
      <c r="CV6" s="589"/>
      <c r="CW6" s="589"/>
      <c r="CX6" s="589"/>
      <c r="CY6" s="590"/>
      <c r="CZ6" s="641">
        <v>0.90000000000000002</v>
      </c>
      <c r="DA6" s="641"/>
      <c r="DB6" s="641"/>
      <c r="DC6" s="641"/>
      <c r="DD6" s="594" t="s">
        <v>215</v>
      </c>
      <c r="DE6" s="589"/>
      <c r="DF6" s="589"/>
      <c r="DG6" s="589"/>
      <c r="DH6" s="589"/>
      <c r="DI6" s="589"/>
      <c r="DJ6" s="589"/>
      <c r="DK6" s="589"/>
      <c r="DL6" s="589"/>
      <c r="DM6" s="589"/>
      <c r="DN6" s="589"/>
      <c r="DO6" s="589"/>
      <c r="DP6" s="590"/>
      <c r="DQ6" s="594">
        <v>353130</v>
      </c>
      <c r="DR6" s="589"/>
      <c r="DS6" s="589"/>
      <c r="DT6" s="589"/>
      <c r="DU6" s="589"/>
      <c r="DV6" s="589"/>
      <c r="DW6" s="589"/>
      <c r="DX6" s="589"/>
      <c r="DY6" s="589"/>
      <c r="DZ6" s="589"/>
      <c r="EA6" s="589"/>
      <c r="EB6" s="589"/>
      <c r="EC6" s="624"/>
    </row>
    <row r="7" spans="2:133" ht="11.25" customHeight="1">
      <c r="B7" s="585" t="s">
        <v>216</v>
      </c>
      <c r="C7" s="586"/>
      <c r="D7" s="586"/>
      <c r="E7" s="586"/>
      <c r="F7" s="586"/>
      <c r="G7" s="586"/>
      <c r="H7" s="586"/>
      <c r="I7" s="586"/>
      <c r="J7" s="586"/>
      <c r="K7" s="586"/>
      <c r="L7" s="586"/>
      <c r="M7" s="586"/>
      <c r="N7" s="586"/>
      <c r="O7" s="586"/>
      <c r="P7" s="586"/>
      <c r="Q7" s="587"/>
      <c r="R7" s="588">
        <v>186296</v>
      </c>
      <c r="S7" s="589"/>
      <c r="T7" s="589"/>
      <c r="U7" s="589"/>
      <c r="V7" s="589"/>
      <c r="W7" s="589"/>
      <c r="X7" s="589"/>
      <c r="Y7" s="590"/>
      <c r="Z7" s="641">
        <v>0.5</v>
      </c>
      <c r="AA7" s="641"/>
      <c r="AB7" s="641"/>
      <c r="AC7" s="641"/>
      <c r="AD7" s="642">
        <v>186296</v>
      </c>
      <c r="AE7" s="642"/>
      <c r="AF7" s="642"/>
      <c r="AG7" s="642"/>
      <c r="AH7" s="642"/>
      <c r="AI7" s="642"/>
      <c r="AJ7" s="642"/>
      <c r="AK7" s="642"/>
      <c r="AL7" s="611">
        <v>0.80000000000000004</v>
      </c>
      <c r="AM7" s="643"/>
      <c r="AN7" s="643"/>
      <c r="AO7" s="644"/>
      <c r="AP7" s="585" t="s">
        <v>217</v>
      </c>
      <c r="AQ7" s="586"/>
      <c r="AR7" s="586"/>
      <c r="AS7" s="586"/>
      <c r="AT7" s="586"/>
      <c r="AU7" s="586"/>
      <c r="AV7" s="586"/>
      <c r="AW7" s="586"/>
      <c r="AX7" s="586"/>
      <c r="AY7" s="586"/>
      <c r="AZ7" s="586"/>
      <c r="BA7" s="586"/>
      <c r="BB7" s="586"/>
      <c r="BC7" s="586"/>
      <c r="BD7" s="586"/>
      <c r="BE7" s="586"/>
      <c r="BF7" s="587"/>
      <c r="BG7" s="588">
        <v>11611852</v>
      </c>
      <c r="BH7" s="589"/>
      <c r="BI7" s="589"/>
      <c r="BJ7" s="589"/>
      <c r="BK7" s="589"/>
      <c r="BL7" s="589"/>
      <c r="BM7" s="589"/>
      <c r="BN7" s="590"/>
      <c r="BO7" s="641">
        <v>52.399999999999999</v>
      </c>
      <c r="BP7" s="641"/>
      <c r="BQ7" s="641"/>
      <c r="BR7" s="641"/>
      <c r="BS7" s="642">
        <v>102046</v>
      </c>
      <c r="BT7" s="642"/>
      <c r="BU7" s="642"/>
      <c r="BV7" s="642"/>
      <c r="BW7" s="642"/>
      <c r="BX7" s="642"/>
      <c r="BY7" s="642"/>
      <c r="BZ7" s="642"/>
      <c r="CA7" s="642"/>
      <c r="CB7" s="678"/>
      <c r="CD7" s="625" t="s">
        <v>218</v>
      </c>
      <c r="CE7" s="622"/>
      <c r="CF7" s="622"/>
      <c r="CG7" s="622"/>
      <c r="CH7" s="622"/>
      <c r="CI7" s="622"/>
      <c r="CJ7" s="622"/>
      <c r="CK7" s="622"/>
      <c r="CL7" s="622"/>
      <c r="CM7" s="622"/>
      <c r="CN7" s="622"/>
      <c r="CO7" s="622"/>
      <c r="CP7" s="622"/>
      <c r="CQ7" s="623"/>
      <c r="CR7" s="588">
        <v>4114171</v>
      </c>
      <c r="CS7" s="589"/>
      <c r="CT7" s="589"/>
      <c r="CU7" s="589"/>
      <c r="CV7" s="589"/>
      <c r="CW7" s="589"/>
      <c r="CX7" s="589"/>
      <c r="CY7" s="590"/>
      <c r="CZ7" s="641">
        <v>10.4</v>
      </c>
      <c r="DA7" s="641"/>
      <c r="DB7" s="641"/>
      <c r="DC7" s="641"/>
      <c r="DD7" s="594">
        <v>26744</v>
      </c>
      <c r="DE7" s="589"/>
      <c r="DF7" s="589"/>
      <c r="DG7" s="589"/>
      <c r="DH7" s="589"/>
      <c r="DI7" s="589"/>
      <c r="DJ7" s="589"/>
      <c r="DK7" s="589"/>
      <c r="DL7" s="589"/>
      <c r="DM7" s="589"/>
      <c r="DN7" s="589"/>
      <c r="DO7" s="589"/>
      <c r="DP7" s="590"/>
      <c r="DQ7" s="594">
        <v>3693215</v>
      </c>
      <c r="DR7" s="589"/>
      <c r="DS7" s="589"/>
      <c r="DT7" s="589"/>
      <c r="DU7" s="589"/>
      <c r="DV7" s="589"/>
      <c r="DW7" s="589"/>
      <c r="DX7" s="589"/>
      <c r="DY7" s="589"/>
      <c r="DZ7" s="589"/>
      <c r="EA7" s="589"/>
      <c r="EB7" s="589"/>
      <c r="EC7" s="624"/>
    </row>
    <row r="8" spans="2:133" ht="11.25" customHeight="1">
      <c r="B8" s="585" t="s">
        <v>219</v>
      </c>
      <c r="C8" s="586"/>
      <c r="D8" s="586"/>
      <c r="E8" s="586"/>
      <c r="F8" s="586"/>
      <c r="G8" s="586"/>
      <c r="H8" s="586"/>
      <c r="I8" s="586"/>
      <c r="J8" s="586"/>
      <c r="K8" s="586"/>
      <c r="L8" s="586"/>
      <c r="M8" s="586"/>
      <c r="N8" s="586"/>
      <c r="O8" s="586"/>
      <c r="P8" s="586"/>
      <c r="Q8" s="587"/>
      <c r="R8" s="588">
        <v>234879</v>
      </c>
      <c r="S8" s="589"/>
      <c r="T8" s="589"/>
      <c r="U8" s="589"/>
      <c r="V8" s="589"/>
      <c r="W8" s="589"/>
      <c r="X8" s="589"/>
      <c r="Y8" s="590"/>
      <c r="Z8" s="641">
        <v>0.59999999999999998</v>
      </c>
      <c r="AA8" s="641"/>
      <c r="AB8" s="641"/>
      <c r="AC8" s="641"/>
      <c r="AD8" s="642">
        <v>234879</v>
      </c>
      <c r="AE8" s="642"/>
      <c r="AF8" s="642"/>
      <c r="AG8" s="642"/>
      <c r="AH8" s="642"/>
      <c r="AI8" s="642"/>
      <c r="AJ8" s="642"/>
      <c r="AK8" s="642"/>
      <c r="AL8" s="611">
        <v>1</v>
      </c>
      <c r="AM8" s="643"/>
      <c r="AN8" s="643"/>
      <c r="AO8" s="644"/>
      <c r="AP8" s="585" t="s">
        <v>220</v>
      </c>
      <c r="AQ8" s="586"/>
      <c r="AR8" s="586"/>
      <c r="AS8" s="586"/>
      <c r="AT8" s="586"/>
      <c r="AU8" s="586"/>
      <c r="AV8" s="586"/>
      <c r="AW8" s="586"/>
      <c r="AX8" s="586"/>
      <c r="AY8" s="586"/>
      <c r="AZ8" s="586"/>
      <c r="BA8" s="586"/>
      <c r="BB8" s="586"/>
      <c r="BC8" s="586"/>
      <c r="BD8" s="586"/>
      <c r="BE8" s="586"/>
      <c r="BF8" s="587"/>
      <c r="BG8" s="588">
        <v>214562</v>
      </c>
      <c r="BH8" s="589"/>
      <c r="BI8" s="589"/>
      <c r="BJ8" s="589"/>
      <c r="BK8" s="589"/>
      <c r="BL8" s="589"/>
      <c r="BM8" s="589"/>
      <c r="BN8" s="590"/>
      <c r="BO8" s="641">
        <v>1</v>
      </c>
      <c r="BP8" s="641"/>
      <c r="BQ8" s="641"/>
      <c r="BR8" s="641"/>
      <c r="BS8" s="594" t="s">
        <v>110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17189647</v>
      </c>
      <c r="CS8" s="589"/>
      <c r="CT8" s="589"/>
      <c r="CU8" s="589"/>
      <c r="CV8" s="589"/>
      <c r="CW8" s="589"/>
      <c r="CX8" s="589"/>
      <c r="CY8" s="590"/>
      <c r="CZ8" s="641">
        <v>43.399999999999999</v>
      </c>
      <c r="DA8" s="641"/>
      <c r="DB8" s="641"/>
      <c r="DC8" s="641"/>
      <c r="DD8" s="594">
        <v>315816</v>
      </c>
      <c r="DE8" s="589"/>
      <c r="DF8" s="589"/>
      <c r="DG8" s="589"/>
      <c r="DH8" s="589"/>
      <c r="DI8" s="589"/>
      <c r="DJ8" s="589"/>
      <c r="DK8" s="589"/>
      <c r="DL8" s="589"/>
      <c r="DM8" s="589"/>
      <c r="DN8" s="589"/>
      <c r="DO8" s="589"/>
      <c r="DP8" s="590"/>
      <c r="DQ8" s="594">
        <v>9043961</v>
      </c>
      <c r="DR8" s="589"/>
      <c r="DS8" s="589"/>
      <c r="DT8" s="589"/>
      <c r="DU8" s="589"/>
      <c r="DV8" s="589"/>
      <c r="DW8" s="589"/>
      <c r="DX8" s="589"/>
      <c r="DY8" s="589"/>
      <c r="DZ8" s="589"/>
      <c r="EA8" s="589"/>
      <c r="EB8" s="589"/>
      <c r="EC8" s="624"/>
    </row>
    <row r="9" spans="2:133" ht="11.25" customHeight="1">
      <c r="B9" s="585" t="s">
        <v>222</v>
      </c>
      <c r="C9" s="586"/>
      <c r="D9" s="586"/>
      <c r="E9" s="586"/>
      <c r="F9" s="586"/>
      <c r="G9" s="586"/>
      <c r="H9" s="586"/>
      <c r="I9" s="586"/>
      <c r="J9" s="586"/>
      <c r="K9" s="586"/>
      <c r="L9" s="586"/>
      <c r="M9" s="586"/>
      <c r="N9" s="586"/>
      <c r="O9" s="586"/>
      <c r="P9" s="586"/>
      <c r="Q9" s="587"/>
      <c r="R9" s="588">
        <v>197437</v>
      </c>
      <c r="S9" s="589"/>
      <c r="T9" s="589"/>
      <c r="U9" s="589"/>
      <c r="V9" s="589"/>
      <c r="W9" s="589"/>
      <c r="X9" s="589"/>
      <c r="Y9" s="590"/>
      <c r="Z9" s="641">
        <v>0.5</v>
      </c>
      <c r="AA9" s="641"/>
      <c r="AB9" s="641"/>
      <c r="AC9" s="641"/>
      <c r="AD9" s="642">
        <v>197437</v>
      </c>
      <c r="AE9" s="642"/>
      <c r="AF9" s="642"/>
      <c r="AG9" s="642"/>
      <c r="AH9" s="642"/>
      <c r="AI9" s="642"/>
      <c r="AJ9" s="642"/>
      <c r="AK9" s="642"/>
      <c r="AL9" s="611">
        <v>0.90000000000000002</v>
      </c>
      <c r="AM9" s="643"/>
      <c r="AN9" s="643"/>
      <c r="AO9" s="644"/>
      <c r="AP9" s="585" t="s">
        <v>223</v>
      </c>
      <c r="AQ9" s="586"/>
      <c r="AR9" s="586"/>
      <c r="AS9" s="586"/>
      <c r="AT9" s="586"/>
      <c r="AU9" s="586"/>
      <c r="AV9" s="586"/>
      <c r="AW9" s="586"/>
      <c r="AX9" s="586"/>
      <c r="AY9" s="586"/>
      <c r="AZ9" s="586"/>
      <c r="BA9" s="586"/>
      <c r="BB9" s="586"/>
      <c r="BC9" s="586"/>
      <c r="BD9" s="586"/>
      <c r="BE9" s="586"/>
      <c r="BF9" s="587"/>
      <c r="BG9" s="588">
        <v>10251873</v>
      </c>
      <c r="BH9" s="589"/>
      <c r="BI9" s="589"/>
      <c r="BJ9" s="589"/>
      <c r="BK9" s="589"/>
      <c r="BL9" s="589"/>
      <c r="BM9" s="589"/>
      <c r="BN9" s="590"/>
      <c r="BO9" s="641">
        <v>46.299999999999997</v>
      </c>
      <c r="BP9" s="641"/>
      <c r="BQ9" s="641"/>
      <c r="BR9" s="641"/>
      <c r="BS9" s="594" t="s">
        <v>110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3527118</v>
      </c>
      <c r="CS9" s="589"/>
      <c r="CT9" s="589"/>
      <c r="CU9" s="589"/>
      <c r="CV9" s="589"/>
      <c r="CW9" s="589"/>
      <c r="CX9" s="589"/>
      <c r="CY9" s="590"/>
      <c r="CZ9" s="641">
        <v>8.9000000000000004</v>
      </c>
      <c r="DA9" s="641"/>
      <c r="DB9" s="641"/>
      <c r="DC9" s="641"/>
      <c r="DD9" s="594">
        <v>261322</v>
      </c>
      <c r="DE9" s="589"/>
      <c r="DF9" s="589"/>
      <c r="DG9" s="589"/>
      <c r="DH9" s="589"/>
      <c r="DI9" s="589"/>
      <c r="DJ9" s="589"/>
      <c r="DK9" s="589"/>
      <c r="DL9" s="589"/>
      <c r="DM9" s="589"/>
      <c r="DN9" s="589"/>
      <c r="DO9" s="589"/>
      <c r="DP9" s="590"/>
      <c r="DQ9" s="594">
        <v>2636349</v>
      </c>
      <c r="DR9" s="589"/>
      <c r="DS9" s="589"/>
      <c r="DT9" s="589"/>
      <c r="DU9" s="589"/>
      <c r="DV9" s="589"/>
      <c r="DW9" s="589"/>
      <c r="DX9" s="589"/>
      <c r="DY9" s="589"/>
      <c r="DZ9" s="589"/>
      <c r="EA9" s="589"/>
      <c r="EB9" s="589"/>
      <c r="EC9" s="624"/>
    </row>
    <row r="10" spans="2:133" ht="11.25" customHeight="1">
      <c r="B10" s="585" t="s">
        <v>225</v>
      </c>
      <c r="C10" s="586"/>
      <c r="D10" s="586"/>
      <c r="E10" s="586"/>
      <c r="F10" s="586"/>
      <c r="G10" s="586"/>
      <c r="H10" s="586"/>
      <c r="I10" s="586"/>
      <c r="J10" s="586"/>
      <c r="K10" s="586"/>
      <c r="L10" s="586"/>
      <c r="M10" s="586"/>
      <c r="N10" s="586"/>
      <c r="O10" s="586"/>
      <c r="P10" s="586"/>
      <c r="Q10" s="587"/>
      <c r="R10" s="588">
        <v>1479084</v>
      </c>
      <c r="S10" s="589"/>
      <c r="T10" s="589"/>
      <c r="U10" s="589"/>
      <c r="V10" s="589"/>
      <c r="W10" s="589"/>
      <c r="X10" s="589"/>
      <c r="Y10" s="590"/>
      <c r="Z10" s="641">
        <v>3.6000000000000001</v>
      </c>
      <c r="AA10" s="641"/>
      <c r="AB10" s="641"/>
      <c r="AC10" s="641"/>
      <c r="AD10" s="642">
        <v>1479084</v>
      </c>
      <c r="AE10" s="642"/>
      <c r="AF10" s="642"/>
      <c r="AG10" s="642"/>
      <c r="AH10" s="642"/>
      <c r="AI10" s="642"/>
      <c r="AJ10" s="642"/>
      <c r="AK10" s="642"/>
      <c r="AL10" s="611">
        <v>6.4000000000000004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302848</v>
      </c>
      <c r="BH10" s="589"/>
      <c r="BI10" s="589"/>
      <c r="BJ10" s="589"/>
      <c r="BK10" s="589"/>
      <c r="BL10" s="589"/>
      <c r="BM10" s="589"/>
      <c r="BN10" s="590"/>
      <c r="BO10" s="641">
        <v>1.3999999999999999</v>
      </c>
      <c r="BP10" s="641"/>
      <c r="BQ10" s="641"/>
      <c r="BR10" s="641"/>
      <c r="BS10" s="594" t="s">
        <v>110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185203</v>
      </c>
      <c r="CS10" s="589"/>
      <c r="CT10" s="589"/>
      <c r="CU10" s="589"/>
      <c r="CV10" s="589"/>
      <c r="CW10" s="589"/>
      <c r="CX10" s="589"/>
      <c r="CY10" s="590"/>
      <c r="CZ10" s="641">
        <v>0.5</v>
      </c>
      <c r="DA10" s="641"/>
      <c r="DB10" s="641"/>
      <c r="DC10" s="641"/>
      <c r="DD10" s="594" t="s">
        <v>110</v>
      </c>
      <c r="DE10" s="589"/>
      <c r="DF10" s="589"/>
      <c r="DG10" s="589"/>
      <c r="DH10" s="589"/>
      <c r="DI10" s="589"/>
      <c r="DJ10" s="589"/>
      <c r="DK10" s="589"/>
      <c r="DL10" s="589"/>
      <c r="DM10" s="589"/>
      <c r="DN10" s="589"/>
      <c r="DO10" s="589"/>
      <c r="DP10" s="590"/>
      <c r="DQ10" s="594">
        <v>150841</v>
      </c>
      <c r="DR10" s="589"/>
      <c r="DS10" s="589"/>
      <c r="DT10" s="589"/>
      <c r="DU10" s="589"/>
      <c r="DV10" s="589"/>
      <c r="DW10" s="589"/>
      <c r="DX10" s="589"/>
      <c r="DY10" s="589"/>
      <c r="DZ10" s="589"/>
      <c r="EA10" s="589"/>
      <c r="EB10" s="589"/>
      <c r="EC10" s="624"/>
    </row>
    <row r="11" spans="2:133" ht="11.25" customHeight="1">
      <c r="B11" s="585" t="s">
        <v>228</v>
      </c>
      <c r="C11" s="586"/>
      <c r="D11" s="586"/>
      <c r="E11" s="586"/>
      <c r="F11" s="586"/>
      <c r="G11" s="586"/>
      <c r="H11" s="586"/>
      <c r="I11" s="586"/>
      <c r="J11" s="586"/>
      <c r="K11" s="586"/>
      <c r="L11" s="586"/>
      <c r="M11" s="586"/>
      <c r="N11" s="586"/>
      <c r="O11" s="586"/>
      <c r="P11" s="586"/>
      <c r="Q11" s="587"/>
      <c r="R11" s="588" t="s">
        <v>110</v>
      </c>
      <c r="S11" s="589"/>
      <c r="T11" s="589"/>
      <c r="U11" s="589"/>
      <c r="V11" s="589"/>
      <c r="W11" s="589"/>
      <c r="X11" s="589"/>
      <c r="Y11" s="590"/>
      <c r="Z11" s="641" t="s">
        <v>110</v>
      </c>
      <c r="AA11" s="641"/>
      <c r="AB11" s="641"/>
      <c r="AC11" s="641"/>
      <c r="AD11" s="642" t="s">
        <v>110</v>
      </c>
      <c r="AE11" s="642"/>
      <c r="AF11" s="642"/>
      <c r="AG11" s="642"/>
      <c r="AH11" s="642"/>
      <c r="AI11" s="642"/>
      <c r="AJ11" s="642"/>
      <c r="AK11" s="642"/>
      <c r="AL11" s="611" t="s">
        <v>110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842569</v>
      </c>
      <c r="BH11" s="589"/>
      <c r="BI11" s="589"/>
      <c r="BJ11" s="589"/>
      <c r="BK11" s="589"/>
      <c r="BL11" s="589"/>
      <c r="BM11" s="589"/>
      <c r="BN11" s="590"/>
      <c r="BO11" s="641">
        <v>3.7999999999999998</v>
      </c>
      <c r="BP11" s="641"/>
      <c r="BQ11" s="641"/>
      <c r="BR11" s="641"/>
      <c r="BS11" s="594">
        <v>102046</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85124</v>
      </c>
      <c r="CS11" s="589"/>
      <c r="CT11" s="589"/>
      <c r="CU11" s="589"/>
      <c r="CV11" s="589"/>
      <c r="CW11" s="589"/>
      <c r="CX11" s="589"/>
      <c r="CY11" s="590"/>
      <c r="CZ11" s="641">
        <v>0.20000000000000001</v>
      </c>
      <c r="DA11" s="641"/>
      <c r="DB11" s="641"/>
      <c r="DC11" s="641"/>
      <c r="DD11" s="594">
        <v>10001</v>
      </c>
      <c r="DE11" s="589"/>
      <c r="DF11" s="589"/>
      <c r="DG11" s="589"/>
      <c r="DH11" s="589"/>
      <c r="DI11" s="589"/>
      <c r="DJ11" s="589"/>
      <c r="DK11" s="589"/>
      <c r="DL11" s="589"/>
      <c r="DM11" s="589"/>
      <c r="DN11" s="589"/>
      <c r="DO11" s="589"/>
      <c r="DP11" s="590"/>
      <c r="DQ11" s="594">
        <v>68994</v>
      </c>
      <c r="DR11" s="589"/>
      <c r="DS11" s="589"/>
      <c r="DT11" s="589"/>
      <c r="DU11" s="589"/>
      <c r="DV11" s="589"/>
      <c r="DW11" s="589"/>
      <c r="DX11" s="589"/>
      <c r="DY11" s="589"/>
      <c r="DZ11" s="589"/>
      <c r="EA11" s="589"/>
      <c r="EB11" s="589"/>
      <c r="EC11" s="624"/>
    </row>
    <row r="12" spans="2:133" ht="11.25" customHeight="1">
      <c r="B12" s="585" t="s">
        <v>231</v>
      </c>
      <c r="C12" s="586"/>
      <c r="D12" s="586"/>
      <c r="E12" s="586"/>
      <c r="F12" s="586"/>
      <c r="G12" s="586"/>
      <c r="H12" s="586"/>
      <c r="I12" s="586"/>
      <c r="J12" s="586"/>
      <c r="K12" s="586"/>
      <c r="L12" s="586"/>
      <c r="M12" s="586"/>
      <c r="N12" s="586"/>
      <c r="O12" s="586"/>
      <c r="P12" s="586"/>
      <c r="Q12" s="587"/>
      <c r="R12" s="588" t="s">
        <v>110</v>
      </c>
      <c r="S12" s="589"/>
      <c r="T12" s="589"/>
      <c r="U12" s="589"/>
      <c r="V12" s="589"/>
      <c r="W12" s="589"/>
      <c r="X12" s="589"/>
      <c r="Y12" s="590"/>
      <c r="Z12" s="641" t="s">
        <v>110</v>
      </c>
      <c r="AA12" s="641"/>
      <c r="AB12" s="641"/>
      <c r="AC12" s="641"/>
      <c r="AD12" s="642" t="s">
        <v>110</v>
      </c>
      <c r="AE12" s="642"/>
      <c r="AF12" s="642"/>
      <c r="AG12" s="642"/>
      <c r="AH12" s="642"/>
      <c r="AI12" s="642"/>
      <c r="AJ12" s="642"/>
      <c r="AK12" s="642"/>
      <c r="AL12" s="611" t="s">
        <v>110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7835579</v>
      </c>
      <c r="BH12" s="589"/>
      <c r="BI12" s="589"/>
      <c r="BJ12" s="589"/>
      <c r="BK12" s="589"/>
      <c r="BL12" s="589"/>
      <c r="BM12" s="589"/>
      <c r="BN12" s="590"/>
      <c r="BO12" s="641">
        <v>35.399999999999999</v>
      </c>
      <c r="BP12" s="641"/>
      <c r="BQ12" s="641"/>
      <c r="BR12" s="641"/>
      <c r="BS12" s="594" t="s">
        <v>110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81232</v>
      </c>
      <c r="CS12" s="589"/>
      <c r="CT12" s="589"/>
      <c r="CU12" s="589"/>
      <c r="CV12" s="589"/>
      <c r="CW12" s="589"/>
      <c r="CX12" s="589"/>
      <c r="CY12" s="590"/>
      <c r="CZ12" s="641">
        <v>0.20000000000000001</v>
      </c>
      <c r="DA12" s="641"/>
      <c r="DB12" s="641"/>
      <c r="DC12" s="641"/>
      <c r="DD12" s="594" t="s">
        <v>110</v>
      </c>
      <c r="DE12" s="589"/>
      <c r="DF12" s="589"/>
      <c r="DG12" s="589"/>
      <c r="DH12" s="589"/>
      <c r="DI12" s="589"/>
      <c r="DJ12" s="589"/>
      <c r="DK12" s="589"/>
      <c r="DL12" s="589"/>
      <c r="DM12" s="589"/>
      <c r="DN12" s="589"/>
      <c r="DO12" s="589"/>
      <c r="DP12" s="590"/>
      <c r="DQ12" s="594">
        <v>71610</v>
      </c>
      <c r="DR12" s="589"/>
      <c r="DS12" s="589"/>
      <c r="DT12" s="589"/>
      <c r="DU12" s="589"/>
      <c r="DV12" s="589"/>
      <c r="DW12" s="589"/>
      <c r="DX12" s="589"/>
      <c r="DY12" s="589"/>
      <c r="DZ12" s="589"/>
      <c r="EA12" s="589"/>
      <c r="EB12" s="589"/>
      <c r="EC12" s="624"/>
    </row>
    <row r="13" spans="2:133" ht="11.25" customHeight="1">
      <c r="B13" s="585" t="s">
        <v>234</v>
      </c>
      <c r="C13" s="586"/>
      <c r="D13" s="586"/>
      <c r="E13" s="586"/>
      <c r="F13" s="586"/>
      <c r="G13" s="586"/>
      <c r="H13" s="586"/>
      <c r="I13" s="586"/>
      <c r="J13" s="586"/>
      <c r="K13" s="586"/>
      <c r="L13" s="586"/>
      <c r="M13" s="586"/>
      <c r="N13" s="586"/>
      <c r="O13" s="586"/>
      <c r="P13" s="586"/>
      <c r="Q13" s="587"/>
      <c r="R13" s="588">
        <v>56701</v>
      </c>
      <c r="S13" s="589"/>
      <c r="T13" s="589"/>
      <c r="U13" s="589"/>
      <c r="V13" s="589"/>
      <c r="W13" s="589"/>
      <c r="X13" s="589"/>
      <c r="Y13" s="590"/>
      <c r="Z13" s="641">
        <v>0.10000000000000001</v>
      </c>
      <c r="AA13" s="641"/>
      <c r="AB13" s="641"/>
      <c r="AC13" s="641"/>
      <c r="AD13" s="642">
        <v>56701</v>
      </c>
      <c r="AE13" s="642"/>
      <c r="AF13" s="642"/>
      <c r="AG13" s="642"/>
      <c r="AH13" s="642"/>
      <c r="AI13" s="642"/>
      <c r="AJ13" s="642"/>
      <c r="AK13" s="642"/>
      <c r="AL13" s="611">
        <v>0.20000000000000001</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7682539</v>
      </c>
      <c r="BH13" s="589"/>
      <c r="BI13" s="589"/>
      <c r="BJ13" s="589"/>
      <c r="BK13" s="589"/>
      <c r="BL13" s="589"/>
      <c r="BM13" s="589"/>
      <c r="BN13" s="590"/>
      <c r="BO13" s="641">
        <v>34.700000000000003</v>
      </c>
      <c r="BP13" s="641"/>
      <c r="BQ13" s="641"/>
      <c r="BR13" s="641"/>
      <c r="BS13" s="594" t="s">
        <v>110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5153232</v>
      </c>
      <c r="CS13" s="589"/>
      <c r="CT13" s="589"/>
      <c r="CU13" s="589"/>
      <c r="CV13" s="589"/>
      <c r="CW13" s="589"/>
      <c r="CX13" s="589"/>
      <c r="CY13" s="590"/>
      <c r="CZ13" s="641">
        <v>13</v>
      </c>
      <c r="DA13" s="641"/>
      <c r="DB13" s="641"/>
      <c r="DC13" s="641"/>
      <c r="DD13" s="594">
        <v>1292286</v>
      </c>
      <c r="DE13" s="589"/>
      <c r="DF13" s="589"/>
      <c r="DG13" s="589"/>
      <c r="DH13" s="589"/>
      <c r="DI13" s="589"/>
      <c r="DJ13" s="589"/>
      <c r="DK13" s="589"/>
      <c r="DL13" s="589"/>
      <c r="DM13" s="589"/>
      <c r="DN13" s="589"/>
      <c r="DO13" s="589"/>
      <c r="DP13" s="590"/>
      <c r="DQ13" s="594">
        <v>3515025</v>
      </c>
      <c r="DR13" s="589"/>
      <c r="DS13" s="589"/>
      <c r="DT13" s="589"/>
      <c r="DU13" s="589"/>
      <c r="DV13" s="589"/>
      <c r="DW13" s="589"/>
      <c r="DX13" s="589"/>
      <c r="DY13" s="589"/>
      <c r="DZ13" s="589"/>
      <c r="EA13" s="589"/>
      <c r="EB13" s="589"/>
      <c r="EC13" s="624"/>
    </row>
    <row r="14" spans="2:133" ht="11.25" customHeight="1">
      <c r="B14" s="585" t="s">
        <v>237</v>
      </c>
      <c r="C14" s="586"/>
      <c r="D14" s="586"/>
      <c r="E14" s="586"/>
      <c r="F14" s="586"/>
      <c r="G14" s="586"/>
      <c r="H14" s="586"/>
      <c r="I14" s="586"/>
      <c r="J14" s="586"/>
      <c r="K14" s="586"/>
      <c r="L14" s="586"/>
      <c r="M14" s="586"/>
      <c r="N14" s="586"/>
      <c r="O14" s="586"/>
      <c r="P14" s="586"/>
      <c r="Q14" s="587"/>
      <c r="R14" s="588" t="s">
        <v>110</v>
      </c>
      <c r="S14" s="589"/>
      <c r="T14" s="589"/>
      <c r="U14" s="589"/>
      <c r="V14" s="589"/>
      <c r="W14" s="589"/>
      <c r="X14" s="589"/>
      <c r="Y14" s="590"/>
      <c r="Z14" s="641" t="s">
        <v>110</v>
      </c>
      <c r="AA14" s="641"/>
      <c r="AB14" s="641"/>
      <c r="AC14" s="641"/>
      <c r="AD14" s="642" t="s">
        <v>110</v>
      </c>
      <c r="AE14" s="642"/>
      <c r="AF14" s="642"/>
      <c r="AG14" s="642"/>
      <c r="AH14" s="642"/>
      <c r="AI14" s="642"/>
      <c r="AJ14" s="642"/>
      <c r="AK14" s="642"/>
      <c r="AL14" s="611" t="s">
        <v>110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48549</v>
      </c>
      <c r="BH14" s="589"/>
      <c r="BI14" s="589"/>
      <c r="BJ14" s="589"/>
      <c r="BK14" s="589"/>
      <c r="BL14" s="589"/>
      <c r="BM14" s="589"/>
      <c r="BN14" s="590"/>
      <c r="BO14" s="641">
        <v>0.20000000000000001</v>
      </c>
      <c r="BP14" s="641"/>
      <c r="BQ14" s="641"/>
      <c r="BR14" s="641"/>
      <c r="BS14" s="594" t="s">
        <v>110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1573741</v>
      </c>
      <c r="CS14" s="589"/>
      <c r="CT14" s="589"/>
      <c r="CU14" s="589"/>
      <c r="CV14" s="589"/>
      <c r="CW14" s="589"/>
      <c r="CX14" s="589"/>
      <c r="CY14" s="590"/>
      <c r="CZ14" s="641">
        <v>4</v>
      </c>
      <c r="DA14" s="641"/>
      <c r="DB14" s="641"/>
      <c r="DC14" s="641"/>
      <c r="DD14" s="594">
        <v>52712</v>
      </c>
      <c r="DE14" s="589"/>
      <c r="DF14" s="589"/>
      <c r="DG14" s="589"/>
      <c r="DH14" s="589"/>
      <c r="DI14" s="589"/>
      <c r="DJ14" s="589"/>
      <c r="DK14" s="589"/>
      <c r="DL14" s="589"/>
      <c r="DM14" s="589"/>
      <c r="DN14" s="589"/>
      <c r="DO14" s="589"/>
      <c r="DP14" s="590"/>
      <c r="DQ14" s="594">
        <v>1126479</v>
      </c>
      <c r="DR14" s="589"/>
      <c r="DS14" s="589"/>
      <c r="DT14" s="589"/>
      <c r="DU14" s="589"/>
      <c r="DV14" s="589"/>
      <c r="DW14" s="589"/>
      <c r="DX14" s="589"/>
      <c r="DY14" s="589"/>
      <c r="DZ14" s="589"/>
      <c r="EA14" s="589"/>
      <c r="EB14" s="589"/>
      <c r="EC14" s="624"/>
    </row>
    <row r="15" spans="2:133" ht="11.25" customHeight="1">
      <c r="B15" s="585" t="s">
        <v>240</v>
      </c>
      <c r="C15" s="586"/>
      <c r="D15" s="586"/>
      <c r="E15" s="586"/>
      <c r="F15" s="586"/>
      <c r="G15" s="586"/>
      <c r="H15" s="586"/>
      <c r="I15" s="586"/>
      <c r="J15" s="586"/>
      <c r="K15" s="586"/>
      <c r="L15" s="586"/>
      <c r="M15" s="586"/>
      <c r="N15" s="586"/>
      <c r="O15" s="586"/>
      <c r="P15" s="586"/>
      <c r="Q15" s="587"/>
      <c r="R15" s="588">
        <v>62574</v>
      </c>
      <c r="S15" s="589"/>
      <c r="T15" s="589"/>
      <c r="U15" s="589"/>
      <c r="V15" s="589"/>
      <c r="W15" s="589"/>
      <c r="X15" s="589"/>
      <c r="Y15" s="590"/>
      <c r="Z15" s="641">
        <v>0.20000000000000001</v>
      </c>
      <c r="AA15" s="641"/>
      <c r="AB15" s="641"/>
      <c r="AC15" s="641"/>
      <c r="AD15" s="642">
        <v>62574</v>
      </c>
      <c r="AE15" s="642"/>
      <c r="AF15" s="642"/>
      <c r="AG15" s="642"/>
      <c r="AH15" s="642"/>
      <c r="AI15" s="642"/>
      <c r="AJ15" s="642"/>
      <c r="AK15" s="642"/>
      <c r="AL15" s="611">
        <v>0.29999999999999999</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845247</v>
      </c>
      <c r="BH15" s="589"/>
      <c r="BI15" s="589"/>
      <c r="BJ15" s="589"/>
      <c r="BK15" s="589"/>
      <c r="BL15" s="589"/>
      <c r="BM15" s="589"/>
      <c r="BN15" s="590"/>
      <c r="BO15" s="641">
        <v>3.7999999999999998</v>
      </c>
      <c r="BP15" s="641"/>
      <c r="BQ15" s="641"/>
      <c r="BR15" s="641"/>
      <c r="BS15" s="594" t="s">
        <v>110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4612846</v>
      </c>
      <c r="CS15" s="589"/>
      <c r="CT15" s="589"/>
      <c r="CU15" s="589"/>
      <c r="CV15" s="589"/>
      <c r="CW15" s="589"/>
      <c r="CX15" s="589"/>
      <c r="CY15" s="590"/>
      <c r="CZ15" s="641">
        <v>11.699999999999999</v>
      </c>
      <c r="DA15" s="641"/>
      <c r="DB15" s="641"/>
      <c r="DC15" s="641"/>
      <c r="DD15" s="594">
        <v>953119</v>
      </c>
      <c r="DE15" s="589"/>
      <c r="DF15" s="589"/>
      <c r="DG15" s="589"/>
      <c r="DH15" s="589"/>
      <c r="DI15" s="589"/>
      <c r="DJ15" s="589"/>
      <c r="DK15" s="589"/>
      <c r="DL15" s="589"/>
      <c r="DM15" s="589"/>
      <c r="DN15" s="589"/>
      <c r="DO15" s="589"/>
      <c r="DP15" s="590"/>
      <c r="DQ15" s="594">
        <v>3175227</v>
      </c>
      <c r="DR15" s="589"/>
      <c r="DS15" s="589"/>
      <c r="DT15" s="589"/>
      <c r="DU15" s="589"/>
      <c r="DV15" s="589"/>
      <c r="DW15" s="589"/>
      <c r="DX15" s="589"/>
      <c r="DY15" s="589"/>
      <c r="DZ15" s="589"/>
      <c r="EA15" s="589"/>
      <c r="EB15" s="589"/>
      <c r="EC15" s="624"/>
    </row>
    <row r="16" spans="2:133" ht="11.25" customHeight="1">
      <c r="B16" s="585" t="s">
        <v>243</v>
      </c>
      <c r="C16" s="586"/>
      <c r="D16" s="586"/>
      <c r="E16" s="586"/>
      <c r="F16" s="586"/>
      <c r="G16" s="586"/>
      <c r="H16" s="586"/>
      <c r="I16" s="586"/>
      <c r="J16" s="586"/>
      <c r="K16" s="586"/>
      <c r="L16" s="586"/>
      <c r="M16" s="586"/>
      <c r="N16" s="586"/>
      <c r="O16" s="586"/>
      <c r="P16" s="586"/>
      <c r="Q16" s="587"/>
      <c r="R16" s="588">
        <v>273430</v>
      </c>
      <c r="S16" s="589"/>
      <c r="T16" s="589"/>
      <c r="U16" s="589"/>
      <c r="V16" s="589"/>
      <c r="W16" s="589"/>
      <c r="X16" s="589"/>
      <c r="Y16" s="590"/>
      <c r="Z16" s="641">
        <v>0.69999999999999996</v>
      </c>
      <c r="AA16" s="641"/>
      <c r="AB16" s="641"/>
      <c r="AC16" s="641"/>
      <c r="AD16" s="642">
        <v>207102</v>
      </c>
      <c r="AE16" s="642"/>
      <c r="AF16" s="642"/>
      <c r="AG16" s="642"/>
      <c r="AH16" s="642"/>
      <c r="AI16" s="642"/>
      <c r="AJ16" s="642"/>
      <c r="AK16" s="642"/>
      <c r="AL16" s="611">
        <v>0.90000000000000002</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110</v>
      </c>
      <c r="BH16" s="589"/>
      <c r="BI16" s="589"/>
      <c r="BJ16" s="589"/>
      <c r="BK16" s="589"/>
      <c r="BL16" s="589"/>
      <c r="BM16" s="589"/>
      <c r="BN16" s="590"/>
      <c r="BO16" s="641" t="s">
        <v>110</v>
      </c>
      <c r="BP16" s="641"/>
      <c r="BQ16" s="641"/>
      <c r="BR16" s="641"/>
      <c r="BS16" s="594" t="s">
        <v>110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4288</v>
      </c>
      <c r="CS16" s="589"/>
      <c r="CT16" s="589"/>
      <c r="CU16" s="589"/>
      <c r="CV16" s="589"/>
      <c r="CW16" s="589"/>
      <c r="CX16" s="589"/>
      <c r="CY16" s="590"/>
      <c r="CZ16" s="641">
        <v>0</v>
      </c>
      <c r="DA16" s="641"/>
      <c r="DB16" s="641"/>
      <c r="DC16" s="641"/>
      <c r="DD16" s="594" t="s">
        <v>110</v>
      </c>
      <c r="DE16" s="589"/>
      <c r="DF16" s="589"/>
      <c r="DG16" s="589"/>
      <c r="DH16" s="589"/>
      <c r="DI16" s="589"/>
      <c r="DJ16" s="589"/>
      <c r="DK16" s="589"/>
      <c r="DL16" s="589"/>
      <c r="DM16" s="589"/>
      <c r="DN16" s="589"/>
      <c r="DO16" s="589"/>
      <c r="DP16" s="590"/>
      <c r="DQ16" s="594">
        <v>1888</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207102</v>
      </c>
      <c r="S17" s="589"/>
      <c r="T17" s="589"/>
      <c r="U17" s="589"/>
      <c r="V17" s="589"/>
      <c r="W17" s="589"/>
      <c r="X17" s="589"/>
      <c r="Y17" s="590"/>
      <c r="Z17" s="641">
        <v>0.5</v>
      </c>
      <c r="AA17" s="641"/>
      <c r="AB17" s="641"/>
      <c r="AC17" s="641"/>
      <c r="AD17" s="642">
        <v>207102</v>
      </c>
      <c r="AE17" s="642"/>
      <c r="AF17" s="642"/>
      <c r="AG17" s="642"/>
      <c r="AH17" s="642"/>
      <c r="AI17" s="642"/>
      <c r="AJ17" s="642"/>
      <c r="AK17" s="642"/>
      <c r="AL17" s="611">
        <v>0.90000000000000002</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110</v>
      </c>
      <c r="BH17" s="589"/>
      <c r="BI17" s="589"/>
      <c r="BJ17" s="589"/>
      <c r="BK17" s="589"/>
      <c r="BL17" s="589"/>
      <c r="BM17" s="589"/>
      <c r="BN17" s="590"/>
      <c r="BO17" s="641" t="s">
        <v>110</v>
      </c>
      <c r="BP17" s="641"/>
      <c r="BQ17" s="641"/>
      <c r="BR17" s="641"/>
      <c r="BS17" s="594" t="s">
        <v>110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2696441</v>
      </c>
      <c r="CS17" s="589"/>
      <c r="CT17" s="589"/>
      <c r="CU17" s="589"/>
      <c r="CV17" s="589"/>
      <c r="CW17" s="589"/>
      <c r="CX17" s="589"/>
      <c r="CY17" s="590"/>
      <c r="CZ17" s="641">
        <v>6.7999999999999998</v>
      </c>
      <c r="DA17" s="641"/>
      <c r="DB17" s="641"/>
      <c r="DC17" s="641"/>
      <c r="DD17" s="594" t="s">
        <v>110</v>
      </c>
      <c r="DE17" s="589"/>
      <c r="DF17" s="589"/>
      <c r="DG17" s="589"/>
      <c r="DH17" s="589"/>
      <c r="DI17" s="589"/>
      <c r="DJ17" s="589"/>
      <c r="DK17" s="589"/>
      <c r="DL17" s="589"/>
      <c r="DM17" s="589"/>
      <c r="DN17" s="589"/>
      <c r="DO17" s="589"/>
      <c r="DP17" s="590"/>
      <c r="DQ17" s="594">
        <v>2456616</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66290</v>
      </c>
      <c r="S18" s="589"/>
      <c r="T18" s="589"/>
      <c r="U18" s="589"/>
      <c r="V18" s="589"/>
      <c r="W18" s="589"/>
      <c r="X18" s="589"/>
      <c r="Y18" s="590"/>
      <c r="Z18" s="641">
        <v>0.20000000000000001</v>
      </c>
      <c r="AA18" s="641"/>
      <c r="AB18" s="641"/>
      <c r="AC18" s="641"/>
      <c r="AD18" s="642" t="s">
        <v>110</v>
      </c>
      <c r="AE18" s="642"/>
      <c r="AF18" s="642"/>
      <c r="AG18" s="642"/>
      <c r="AH18" s="642"/>
      <c r="AI18" s="642"/>
      <c r="AJ18" s="642"/>
      <c r="AK18" s="642"/>
      <c r="AL18" s="611" t="s">
        <v>110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110</v>
      </c>
      <c r="BH18" s="589"/>
      <c r="BI18" s="589"/>
      <c r="BJ18" s="589"/>
      <c r="BK18" s="589"/>
      <c r="BL18" s="589"/>
      <c r="BM18" s="589"/>
      <c r="BN18" s="590"/>
      <c r="BO18" s="641" t="s">
        <v>110</v>
      </c>
      <c r="BP18" s="641"/>
      <c r="BQ18" s="641"/>
      <c r="BR18" s="641"/>
      <c r="BS18" s="594" t="s">
        <v>110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110</v>
      </c>
      <c r="CS18" s="589"/>
      <c r="CT18" s="589"/>
      <c r="CU18" s="589"/>
      <c r="CV18" s="589"/>
      <c r="CW18" s="589"/>
      <c r="CX18" s="589"/>
      <c r="CY18" s="590"/>
      <c r="CZ18" s="641" t="s">
        <v>110</v>
      </c>
      <c r="DA18" s="641"/>
      <c r="DB18" s="641"/>
      <c r="DC18" s="641"/>
      <c r="DD18" s="594" t="s">
        <v>110</v>
      </c>
      <c r="DE18" s="589"/>
      <c r="DF18" s="589"/>
      <c r="DG18" s="589"/>
      <c r="DH18" s="589"/>
      <c r="DI18" s="589"/>
      <c r="DJ18" s="589"/>
      <c r="DK18" s="589"/>
      <c r="DL18" s="589"/>
      <c r="DM18" s="589"/>
      <c r="DN18" s="589"/>
      <c r="DO18" s="589"/>
      <c r="DP18" s="590"/>
      <c r="DQ18" s="594" t="s">
        <v>110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38</v>
      </c>
      <c r="S19" s="589"/>
      <c r="T19" s="589"/>
      <c r="U19" s="589"/>
      <c r="V19" s="589"/>
      <c r="W19" s="589"/>
      <c r="X19" s="589"/>
      <c r="Y19" s="590"/>
      <c r="Z19" s="641">
        <v>0</v>
      </c>
      <c r="AA19" s="641"/>
      <c r="AB19" s="641"/>
      <c r="AC19" s="641"/>
      <c r="AD19" s="642" t="s">
        <v>110</v>
      </c>
      <c r="AE19" s="642"/>
      <c r="AF19" s="642"/>
      <c r="AG19" s="642"/>
      <c r="AH19" s="642"/>
      <c r="AI19" s="642"/>
      <c r="AJ19" s="642"/>
      <c r="AK19" s="642"/>
      <c r="AL19" s="611" t="s">
        <v>110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1817005</v>
      </c>
      <c r="BH19" s="589"/>
      <c r="BI19" s="589"/>
      <c r="BJ19" s="589"/>
      <c r="BK19" s="589"/>
      <c r="BL19" s="589"/>
      <c r="BM19" s="589"/>
      <c r="BN19" s="590"/>
      <c r="BO19" s="641">
        <v>8.1999999999999993</v>
      </c>
      <c r="BP19" s="641"/>
      <c r="BQ19" s="641"/>
      <c r="BR19" s="641"/>
      <c r="BS19" s="594" t="s">
        <v>110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110</v>
      </c>
      <c r="CS19" s="589"/>
      <c r="CT19" s="589"/>
      <c r="CU19" s="589"/>
      <c r="CV19" s="589"/>
      <c r="CW19" s="589"/>
      <c r="CX19" s="589"/>
      <c r="CY19" s="590"/>
      <c r="CZ19" s="641" t="s">
        <v>110</v>
      </c>
      <c r="DA19" s="641"/>
      <c r="DB19" s="641"/>
      <c r="DC19" s="641"/>
      <c r="DD19" s="594" t="s">
        <v>110</v>
      </c>
      <c r="DE19" s="589"/>
      <c r="DF19" s="589"/>
      <c r="DG19" s="589"/>
      <c r="DH19" s="589"/>
      <c r="DI19" s="589"/>
      <c r="DJ19" s="589"/>
      <c r="DK19" s="589"/>
      <c r="DL19" s="589"/>
      <c r="DM19" s="589"/>
      <c r="DN19" s="589"/>
      <c r="DO19" s="589"/>
      <c r="DP19" s="590"/>
      <c r="DQ19" s="594" t="s">
        <v>110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24818951</v>
      </c>
      <c r="S20" s="589"/>
      <c r="T20" s="589"/>
      <c r="U20" s="589"/>
      <c r="V20" s="589"/>
      <c r="W20" s="589"/>
      <c r="X20" s="589"/>
      <c r="Y20" s="590"/>
      <c r="Z20" s="641">
        <v>60.799999999999997</v>
      </c>
      <c r="AA20" s="641"/>
      <c r="AB20" s="641"/>
      <c r="AC20" s="641"/>
      <c r="AD20" s="642">
        <v>22935618</v>
      </c>
      <c r="AE20" s="642"/>
      <c r="AF20" s="642"/>
      <c r="AG20" s="642"/>
      <c r="AH20" s="642"/>
      <c r="AI20" s="642"/>
      <c r="AJ20" s="642"/>
      <c r="AK20" s="642"/>
      <c r="AL20" s="611">
        <v>99.200000000000003</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1817005</v>
      </c>
      <c r="BH20" s="589"/>
      <c r="BI20" s="589"/>
      <c r="BJ20" s="589"/>
      <c r="BK20" s="589"/>
      <c r="BL20" s="589"/>
      <c r="BM20" s="589"/>
      <c r="BN20" s="590"/>
      <c r="BO20" s="641">
        <v>8.1999999999999993</v>
      </c>
      <c r="BP20" s="641"/>
      <c r="BQ20" s="641"/>
      <c r="BR20" s="641"/>
      <c r="BS20" s="594" t="s">
        <v>110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39576173</v>
      </c>
      <c r="CS20" s="589"/>
      <c r="CT20" s="589"/>
      <c r="CU20" s="589"/>
      <c r="CV20" s="589"/>
      <c r="CW20" s="589"/>
      <c r="CX20" s="589"/>
      <c r="CY20" s="590"/>
      <c r="CZ20" s="641">
        <v>100</v>
      </c>
      <c r="DA20" s="641"/>
      <c r="DB20" s="641"/>
      <c r="DC20" s="641"/>
      <c r="DD20" s="594">
        <v>2912000</v>
      </c>
      <c r="DE20" s="589"/>
      <c r="DF20" s="589"/>
      <c r="DG20" s="589"/>
      <c r="DH20" s="589"/>
      <c r="DI20" s="589"/>
      <c r="DJ20" s="589"/>
      <c r="DK20" s="589"/>
      <c r="DL20" s="589"/>
      <c r="DM20" s="589"/>
      <c r="DN20" s="589"/>
      <c r="DO20" s="589"/>
      <c r="DP20" s="590"/>
      <c r="DQ20" s="594">
        <v>26293335</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10985</v>
      </c>
      <c r="S21" s="589"/>
      <c r="T21" s="589"/>
      <c r="U21" s="589"/>
      <c r="V21" s="589"/>
      <c r="W21" s="589"/>
      <c r="X21" s="589"/>
      <c r="Y21" s="590"/>
      <c r="Z21" s="641">
        <v>0</v>
      </c>
      <c r="AA21" s="641"/>
      <c r="AB21" s="641"/>
      <c r="AC21" s="641"/>
      <c r="AD21" s="642">
        <v>10985</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110</v>
      </c>
      <c r="BH21" s="589"/>
      <c r="BI21" s="589"/>
      <c r="BJ21" s="589"/>
      <c r="BK21" s="589"/>
      <c r="BL21" s="589"/>
      <c r="BM21" s="589"/>
      <c r="BN21" s="590"/>
      <c r="BO21" s="641" t="s">
        <v>110</v>
      </c>
      <c r="BP21" s="641"/>
      <c r="BQ21" s="641"/>
      <c r="BR21" s="641"/>
      <c r="BS21" s="594" t="s">
        <v>110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524895</v>
      </c>
      <c r="S22" s="589"/>
      <c r="T22" s="589"/>
      <c r="U22" s="589"/>
      <c r="V22" s="589"/>
      <c r="W22" s="589"/>
      <c r="X22" s="589"/>
      <c r="Y22" s="590"/>
      <c r="Z22" s="641">
        <v>1.3</v>
      </c>
      <c r="AA22" s="641"/>
      <c r="AB22" s="641"/>
      <c r="AC22" s="641"/>
      <c r="AD22" s="642" t="s">
        <v>110</v>
      </c>
      <c r="AE22" s="642"/>
      <c r="AF22" s="642"/>
      <c r="AG22" s="642"/>
      <c r="AH22" s="642"/>
      <c r="AI22" s="642"/>
      <c r="AJ22" s="642"/>
      <c r="AK22" s="642"/>
      <c r="AL22" s="611" t="s">
        <v>110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110</v>
      </c>
      <c r="BH22" s="589"/>
      <c r="BI22" s="589"/>
      <c r="BJ22" s="589"/>
      <c r="BK22" s="589"/>
      <c r="BL22" s="589"/>
      <c r="BM22" s="589"/>
      <c r="BN22" s="590"/>
      <c r="BO22" s="641" t="s">
        <v>110</v>
      </c>
      <c r="BP22" s="641"/>
      <c r="BQ22" s="641"/>
      <c r="BR22" s="641"/>
      <c r="BS22" s="594" t="s">
        <v>110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724270</v>
      </c>
      <c r="S23" s="589"/>
      <c r="T23" s="589"/>
      <c r="U23" s="589"/>
      <c r="V23" s="589"/>
      <c r="W23" s="589"/>
      <c r="X23" s="589"/>
      <c r="Y23" s="590"/>
      <c r="Z23" s="641">
        <v>1.8</v>
      </c>
      <c r="AA23" s="641"/>
      <c r="AB23" s="641"/>
      <c r="AC23" s="641"/>
      <c r="AD23" s="642">
        <v>162463</v>
      </c>
      <c r="AE23" s="642"/>
      <c r="AF23" s="642"/>
      <c r="AG23" s="642"/>
      <c r="AH23" s="642"/>
      <c r="AI23" s="642"/>
      <c r="AJ23" s="642"/>
      <c r="AK23" s="642"/>
      <c r="AL23" s="611">
        <v>0.69999999999999996</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1817005</v>
      </c>
      <c r="BH23" s="589"/>
      <c r="BI23" s="589"/>
      <c r="BJ23" s="589"/>
      <c r="BK23" s="589"/>
      <c r="BL23" s="589"/>
      <c r="BM23" s="589"/>
      <c r="BN23" s="590"/>
      <c r="BO23" s="641">
        <v>8.1999999999999993</v>
      </c>
      <c r="BP23" s="641"/>
      <c r="BQ23" s="641"/>
      <c r="BR23" s="641"/>
      <c r="BS23" s="594" t="s">
        <v>110</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430633</v>
      </c>
      <c r="S24" s="589"/>
      <c r="T24" s="589"/>
      <c r="U24" s="589"/>
      <c r="V24" s="589"/>
      <c r="W24" s="589"/>
      <c r="X24" s="589"/>
      <c r="Y24" s="590"/>
      <c r="Z24" s="641">
        <v>1.1000000000000001</v>
      </c>
      <c r="AA24" s="641"/>
      <c r="AB24" s="641"/>
      <c r="AC24" s="641"/>
      <c r="AD24" s="642" t="s">
        <v>110</v>
      </c>
      <c r="AE24" s="642"/>
      <c r="AF24" s="642"/>
      <c r="AG24" s="642"/>
      <c r="AH24" s="642"/>
      <c r="AI24" s="642"/>
      <c r="AJ24" s="642"/>
      <c r="AK24" s="642"/>
      <c r="AL24" s="611" t="s">
        <v>110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110</v>
      </c>
      <c r="BH24" s="589"/>
      <c r="BI24" s="589"/>
      <c r="BJ24" s="589"/>
      <c r="BK24" s="589"/>
      <c r="BL24" s="589"/>
      <c r="BM24" s="589"/>
      <c r="BN24" s="590"/>
      <c r="BO24" s="641" t="s">
        <v>110</v>
      </c>
      <c r="BP24" s="641"/>
      <c r="BQ24" s="641"/>
      <c r="BR24" s="641"/>
      <c r="BS24" s="594" t="s">
        <v>110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19126067</v>
      </c>
      <c r="CS24" s="639"/>
      <c r="CT24" s="639"/>
      <c r="CU24" s="639"/>
      <c r="CV24" s="639"/>
      <c r="CW24" s="639"/>
      <c r="CX24" s="639"/>
      <c r="CY24" s="686"/>
      <c r="CZ24" s="690">
        <v>48.299999999999997</v>
      </c>
      <c r="DA24" s="691"/>
      <c r="DB24" s="691"/>
      <c r="DC24" s="692"/>
      <c r="DD24" s="685">
        <v>11725966</v>
      </c>
      <c r="DE24" s="639"/>
      <c r="DF24" s="639"/>
      <c r="DG24" s="639"/>
      <c r="DH24" s="639"/>
      <c r="DI24" s="639"/>
      <c r="DJ24" s="639"/>
      <c r="DK24" s="686"/>
      <c r="DL24" s="685">
        <v>11490424</v>
      </c>
      <c r="DM24" s="639"/>
      <c r="DN24" s="639"/>
      <c r="DO24" s="639"/>
      <c r="DP24" s="639"/>
      <c r="DQ24" s="639"/>
      <c r="DR24" s="639"/>
      <c r="DS24" s="639"/>
      <c r="DT24" s="639"/>
      <c r="DU24" s="639"/>
      <c r="DV24" s="686"/>
      <c r="DW24" s="687">
        <v>48.799999999999997</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5274886</v>
      </c>
      <c r="S25" s="589"/>
      <c r="T25" s="589"/>
      <c r="U25" s="589"/>
      <c r="V25" s="589"/>
      <c r="W25" s="589"/>
      <c r="X25" s="589"/>
      <c r="Y25" s="590"/>
      <c r="Z25" s="641">
        <v>12.9</v>
      </c>
      <c r="AA25" s="641"/>
      <c r="AB25" s="641"/>
      <c r="AC25" s="641"/>
      <c r="AD25" s="642" t="s">
        <v>110</v>
      </c>
      <c r="AE25" s="642"/>
      <c r="AF25" s="642"/>
      <c r="AG25" s="642"/>
      <c r="AH25" s="642"/>
      <c r="AI25" s="642"/>
      <c r="AJ25" s="642"/>
      <c r="AK25" s="642"/>
      <c r="AL25" s="611" t="s">
        <v>110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110</v>
      </c>
      <c r="BH25" s="589"/>
      <c r="BI25" s="589"/>
      <c r="BJ25" s="589"/>
      <c r="BK25" s="589"/>
      <c r="BL25" s="589"/>
      <c r="BM25" s="589"/>
      <c r="BN25" s="590"/>
      <c r="BO25" s="641" t="s">
        <v>110</v>
      </c>
      <c r="BP25" s="641"/>
      <c r="BQ25" s="641"/>
      <c r="BR25" s="641"/>
      <c r="BS25" s="594" t="s">
        <v>110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6843785</v>
      </c>
      <c r="CS25" s="607"/>
      <c r="CT25" s="607"/>
      <c r="CU25" s="607"/>
      <c r="CV25" s="607"/>
      <c r="CW25" s="607"/>
      <c r="CX25" s="607"/>
      <c r="CY25" s="608"/>
      <c r="CZ25" s="591">
        <v>17.300000000000001</v>
      </c>
      <c r="DA25" s="609"/>
      <c r="DB25" s="609"/>
      <c r="DC25" s="610"/>
      <c r="DD25" s="594">
        <v>6366044</v>
      </c>
      <c r="DE25" s="607"/>
      <c r="DF25" s="607"/>
      <c r="DG25" s="607"/>
      <c r="DH25" s="607"/>
      <c r="DI25" s="607"/>
      <c r="DJ25" s="607"/>
      <c r="DK25" s="608"/>
      <c r="DL25" s="594">
        <v>6225972</v>
      </c>
      <c r="DM25" s="607"/>
      <c r="DN25" s="607"/>
      <c r="DO25" s="607"/>
      <c r="DP25" s="607"/>
      <c r="DQ25" s="607"/>
      <c r="DR25" s="607"/>
      <c r="DS25" s="607"/>
      <c r="DT25" s="607"/>
      <c r="DU25" s="607"/>
      <c r="DV25" s="608"/>
      <c r="DW25" s="611">
        <v>26.399999999999999</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110</v>
      </c>
      <c r="S26" s="589"/>
      <c r="T26" s="589"/>
      <c r="U26" s="589"/>
      <c r="V26" s="589"/>
      <c r="W26" s="589"/>
      <c r="X26" s="589"/>
      <c r="Y26" s="590"/>
      <c r="Z26" s="641" t="s">
        <v>110</v>
      </c>
      <c r="AA26" s="641"/>
      <c r="AB26" s="641"/>
      <c r="AC26" s="641"/>
      <c r="AD26" s="642" t="s">
        <v>110</v>
      </c>
      <c r="AE26" s="642"/>
      <c r="AF26" s="642"/>
      <c r="AG26" s="642"/>
      <c r="AH26" s="642"/>
      <c r="AI26" s="642"/>
      <c r="AJ26" s="642"/>
      <c r="AK26" s="642"/>
      <c r="AL26" s="611" t="s">
        <v>110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110</v>
      </c>
      <c r="BH26" s="589"/>
      <c r="BI26" s="589"/>
      <c r="BJ26" s="589"/>
      <c r="BK26" s="589"/>
      <c r="BL26" s="589"/>
      <c r="BM26" s="589"/>
      <c r="BN26" s="590"/>
      <c r="BO26" s="641" t="s">
        <v>110</v>
      </c>
      <c r="BP26" s="641"/>
      <c r="BQ26" s="641"/>
      <c r="BR26" s="641"/>
      <c r="BS26" s="594" t="s">
        <v>110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4244931</v>
      </c>
      <c r="CS26" s="589"/>
      <c r="CT26" s="589"/>
      <c r="CU26" s="589"/>
      <c r="CV26" s="589"/>
      <c r="CW26" s="589"/>
      <c r="CX26" s="589"/>
      <c r="CY26" s="590"/>
      <c r="CZ26" s="591">
        <v>10.699999999999999</v>
      </c>
      <c r="DA26" s="609"/>
      <c r="DB26" s="609"/>
      <c r="DC26" s="610"/>
      <c r="DD26" s="594">
        <v>3886178</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4902249</v>
      </c>
      <c r="S27" s="589"/>
      <c r="T27" s="589"/>
      <c r="U27" s="589"/>
      <c r="V27" s="589"/>
      <c r="W27" s="589"/>
      <c r="X27" s="589"/>
      <c r="Y27" s="590"/>
      <c r="Z27" s="641">
        <v>12</v>
      </c>
      <c r="AA27" s="641"/>
      <c r="AB27" s="641"/>
      <c r="AC27" s="641"/>
      <c r="AD27" s="642" t="s">
        <v>110</v>
      </c>
      <c r="AE27" s="642"/>
      <c r="AF27" s="642"/>
      <c r="AG27" s="642"/>
      <c r="AH27" s="642"/>
      <c r="AI27" s="642"/>
      <c r="AJ27" s="642"/>
      <c r="AK27" s="642"/>
      <c r="AL27" s="611" t="s">
        <v>110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22158232</v>
      </c>
      <c r="BH27" s="589"/>
      <c r="BI27" s="589"/>
      <c r="BJ27" s="589"/>
      <c r="BK27" s="589"/>
      <c r="BL27" s="589"/>
      <c r="BM27" s="589"/>
      <c r="BN27" s="590"/>
      <c r="BO27" s="641">
        <v>100</v>
      </c>
      <c r="BP27" s="641"/>
      <c r="BQ27" s="641"/>
      <c r="BR27" s="641"/>
      <c r="BS27" s="594">
        <v>102046</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9585841</v>
      </c>
      <c r="CS27" s="607"/>
      <c r="CT27" s="607"/>
      <c r="CU27" s="607"/>
      <c r="CV27" s="607"/>
      <c r="CW27" s="607"/>
      <c r="CX27" s="607"/>
      <c r="CY27" s="608"/>
      <c r="CZ27" s="591">
        <v>24.199999999999999</v>
      </c>
      <c r="DA27" s="609"/>
      <c r="DB27" s="609"/>
      <c r="DC27" s="610"/>
      <c r="DD27" s="594">
        <v>2903306</v>
      </c>
      <c r="DE27" s="607"/>
      <c r="DF27" s="607"/>
      <c r="DG27" s="607"/>
      <c r="DH27" s="607"/>
      <c r="DI27" s="607"/>
      <c r="DJ27" s="607"/>
      <c r="DK27" s="608"/>
      <c r="DL27" s="594">
        <v>2834002</v>
      </c>
      <c r="DM27" s="607"/>
      <c r="DN27" s="607"/>
      <c r="DO27" s="607"/>
      <c r="DP27" s="607"/>
      <c r="DQ27" s="607"/>
      <c r="DR27" s="607"/>
      <c r="DS27" s="607"/>
      <c r="DT27" s="607"/>
      <c r="DU27" s="607"/>
      <c r="DV27" s="608"/>
      <c r="DW27" s="611">
        <v>12</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109716</v>
      </c>
      <c r="S28" s="589"/>
      <c r="T28" s="589"/>
      <c r="U28" s="589"/>
      <c r="V28" s="589"/>
      <c r="W28" s="589"/>
      <c r="X28" s="589"/>
      <c r="Y28" s="590"/>
      <c r="Z28" s="641">
        <v>0.29999999999999999</v>
      </c>
      <c r="AA28" s="641"/>
      <c r="AB28" s="641"/>
      <c r="AC28" s="641"/>
      <c r="AD28" s="642" t="s">
        <v>110</v>
      </c>
      <c r="AE28" s="642"/>
      <c r="AF28" s="642"/>
      <c r="AG28" s="642"/>
      <c r="AH28" s="642"/>
      <c r="AI28" s="642"/>
      <c r="AJ28" s="642"/>
      <c r="AK28" s="642"/>
      <c r="AL28" s="611" t="s">
        <v>110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2696441</v>
      </c>
      <c r="CS28" s="589"/>
      <c r="CT28" s="589"/>
      <c r="CU28" s="589"/>
      <c r="CV28" s="589"/>
      <c r="CW28" s="589"/>
      <c r="CX28" s="589"/>
      <c r="CY28" s="590"/>
      <c r="CZ28" s="591">
        <v>6.7999999999999998</v>
      </c>
      <c r="DA28" s="609"/>
      <c r="DB28" s="609"/>
      <c r="DC28" s="610"/>
      <c r="DD28" s="594">
        <v>2456616</v>
      </c>
      <c r="DE28" s="589"/>
      <c r="DF28" s="589"/>
      <c r="DG28" s="589"/>
      <c r="DH28" s="589"/>
      <c r="DI28" s="589"/>
      <c r="DJ28" s="589"/>
      <c r="DK28" s="590"/>
      <c r="DL28" s="594">
        <v>2430450</v>
      </c>
      <c r="DM28" s="589"/>
      <c r="DN28" s="589"/>
      <c r="DO28" s="589"/>
      <c r="DP28" s="589"/>
      <c r="DQ28" s="589"/>
      <c r="DR28" s="589"/>
      <c r="DS28" s="589"/>
      <c r="DT28" s="589"/>
      <c r="DU28" s="589"/>
      <c r="DV28" s="590"/>
      <c r="DW28" s="611">
        <v>10.300000000000001</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18997</v>
      </c>
      <c r="S29" s="589"/>
      <c r="T29" s="589"/>
      <c r="U29" s="589"/>
      <c r="V29" s="589"/>
      <c r="W29" s="589"/>
      <c r="X29" s="589"/>
      <c r="Y29" s="590"/>
      <c r="Z29" s="641">
        <v>0</v>
      </c>
      <c r="AA29" s="641"/>
      <c r="AB29" s="641"/>
      <c r="AC29" s="641"/>
      <c r="AD29" s="642" t="s">
        <v>110</v>
      </c>
      <c r="AE29" s="642"/>
      <c r="AF29" s="642"/>
      <c r="AG29" s="642"/>
      <c r="AH29" s="642"/>
      <c r="AI29" s="642"/>
      <c r="AJ29" s="642"/>
      <c r="AK29" s="642"/>
      <c r="AL29" s="611" t="s">
        <v>110</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57</v>
      </c>
      <c r="CG29" s="622"/>
      <c r="CH29" s="622"/>
      <c r="CI29" s="622"/>
      <c r="CJ29" s="622"/>
      <c r="CK29" s="622"/>
      <c r="CL29" s="622"/>
      <c r="CM29" s="622"/>
      <c r="CN29" s="622"/>
      <c r="CO29" s="622"/>
      <c r="CP29" s="622"/>
      <c r="CQ29" s="623"/>
      <c r="CR29" s="588">
        <v>2694651</v>
      </c>
      <c r="CS29" s="607"/>
      <c r="CT29" s="607"/>
      <c r="CU29" s="607"/>
      <c r="CV29" s="607"/>
      <c r="CW29" s="607"/>
      <c r="CX29" s="607"/>
      <c r="CY29" s="608"/>
      <c r="CZ29" s="591">
        <v>6.7999999999999998</v>
      </c>
      <c r="DA29" s="609"/>
      <c r="DB29" s="609"/>
      <c r="DC29" s="610"/>
      <c r="DD29" s="594">
        <v>2454826</v>
      </c>
      <c r="DE29" s="607"/>
      <c r="DF29" s="607"/>
      <c r="DG29" s="607"/>
      <c r="DH29" s="607"/>
      <c r="DI29" s="607"/>
      <c r="DJ29" s="607"/>
      <c r="DK29" s="608"/>
      <c r="DL29" s="594">
        <v>2428660</v>
      </c>
      <c r="DM29" s="607"/>
      <c r="DN29" s="607"/>
      <c r="DO29" s="607"/>
      <c r="DP29" s="607"/>
      <c r="DQ29" s="607"/>
      <c r="DR29" s="607"/>
      <c r="DS29" s="607"/>
      <c r="DT29" s="607"/>
      <c r="DU29" s="607"/>
      <c r="DV29" s="608"/>
      <c r="DW29" s="611">
        <v>10.300000000000001</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429065</v>
      </c>
      <c r="S30" s="589"/>
      <c r="T30" s="589"/>
      <c r="U30" s="589"/>
      <c r="V30" s="589"/>
      <c r="W30" s="589"/>
      <c r="X30" s="589"/>
      <c r="Y30" s="590"/>
      <c r="Z30" s="641">
        <v>1.1000000000000001</v>
      </c>
      <c r="AA30" s="641"/>
      <c r="AB30" s="641"/>
      <c r="AC30" s="641"/>
      <c r="AD30" s="642" t="s">
        <v>110</v>
      </c>
      <c r="AE30" s="642"/>
      <c r="AF30" s="642"/>
      <c r="AG30" s="642"/>
      <c r="AH30" s="642"/>
      <c r="AI30" s="642"/>
      <c r="AJ30" s="642"/>
      <c r="AK30" s="642"/>
      <c r="AL30" s="611" t="s">
        <v>110</v>
      </c>
      <c r="AM30" s="643"/>
      <c r="AN30" s="643"/>
      <c r="AO30" s="644"/>
      <c r="AP30" s="666" t="s">
        <v>289</v>
      </c>
      <c r="AQ30" s="667"/>
      <c r="AR30" s="667"/>
      <c r="AS30" s="667"/>
      <c r="AT30" s="672" t="s">
        <v>290</v>
      </c>
      <c r="AU30" s="182"/>
      <c r="AV30" s="182"/>
      <c r="AW30" s="182"/>
      <c r="AX30" s="675" t="s">
        <v>170</v>
      </c>
      <c r="AY30" s="676"/>
      <c r="AZ30" s="676"/>
      <c r="BA30" s="676"/>
      <c r="BB30" s="676"/>
      <c r="BC30" s="676"/>
      <c r="BD30" s="676"/>
      <c r="BE30" s="676"/>
      <c r="BF30" s="677"/>
      <c r="BG30" s="654">
        <v>99.200000000000003</v>
      </c>
      <c r="BH30" s="655"/>
      <c r="BI30" s="655"/>
      <c r="BJ30" s="655"/>
      <c r="BK30" s="655"/>
      <c r="BL30" s="655"/>
      <c r="BM30" s="656">
        <v>97.200000000000003</v>
      </c>
      <c r="BN30" s="655"/>
      <c r="BO30" s="655"/>
      <c r="BP30" s="655"/>
      <c r="BQ30" s="657"/>
      <c r="BR30" s="654">
        <v>99.099999999999994</v>
      </c>
      <c r="BS30" s="655"/>
      <c r="BT30" s="655"/>
      <c r="BU30" s="655"/>
      <c r="BV30" s="655"/>
      <c r="BW30" s="655"/>
      <c r="BX30" s="656">
        <v>96.900000000000006</v>
      </c>
      <c r="BY30" s="655"/>
      <c r="BZ30" s="655"/>
      <c r="CA30" s="655"/>
      <c r="CB30" s="657"/>
      <c r="CD30" s="660"/>
      <c r="CE30" s="661"/>
      <c r="CF30" s="625" t="s">
        <v>291</v>
      </c>
      <c r="CG30" s="622"/>
      <c r="CH30" s="622"/>
      <c r="CI30" s="622"/>
      <c r="CJ30" s="622"/>
      <c r="CK30" s="622"/>
      <c r="CL30" s="622"/>
      <c r="CM30" s="622"/>
      <c r="CN30" s="622"/>
      <c r="CO30" s="622"/>
      <c r="CP30" s="622"/>
      <c r="CQ30" s="623"/>
      <c r="CR30" s="588">
        <v>2428655</v>
      </c>
      <c r="CS30" s="589"/>
      <c r="CT30" s="589"/>
      <c r="CU30" s="589"/>
      <c r="CV30" s="589"/>
      <c r="CW30" s="589"/>
      <c r="CX30" s="589"/>
      <c r="CY30" s="590"/>
      <c r="CZ30" s="591">
        <v>6.0999999999999996</v>
      </c>
      <c r="DA30" s="609"/>
      <c r="DB30" s="609"/>
      <c r="DC30" s="610"/>
      <c r="DD30" s="594">
        <v>2188830</v>
      </c>
      <c r="DE30" s="589"/>
      <c r="DF30" s="589"/>
      <c r="DG30" s="589"/>
      <c r="DH30" s="589"/>
      <c r="DI30" s="589"/>
      <c r="DJ30" s="589"/>
      <c r="DK30" s="590"/>
      <c r="DL30" s="594">
        <v>2175327</v>
      </c>
      <c r="DM30" s="589"/>
      <c r="DN30" s="589"/>
      <c r="DO30" s="589"/>
      <c r="DP30" s="589"/>
      <c r="DQ30" s="589"/>
      <c r="DR30" s="589"/>
      <c r="DS30" s="589"/>
      <c r="DT30" s="589"/>
      <c r="DU30" s="589"/>
      <c r="DV30" s="590"/>
      <c r="DW30" s="611">
        <v>9.1999999999999993</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1284871</v>
      </c>
      <c r="S31" s="589"/>
      <c r="T31" s="589"/>
      <c r="U31" s="589"/>
      <c r="V31" s="589"/>
      <c r="W31" s="589"/>
      <c r="X31" s="589"/>
      <c r="Y31" s="590"/>
      <c r="Z31" s="641">
        <v>3.1000000000000001</v>
      </c>
      <c r="AA31" s="641"/>
      <c r="AB31" s="641"/>
      <c r="AC31" s="641"/>
      <c r="AD31" s="642" t="s">
        <v>110</v>
      </c>
      <c r="AE31" s="642"/>
      <c r="AF31" s="642"/>
      <c r="AG31" s="642"/>
      <c r="AH31" s="642"/>
      <c r="AI31" s="642"/>
      <c r="AJ31" s="642"/>
      <c r="AK31" s="642"/>
      <c r="AL31" s="611" t="s">
        <v>110</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99.099999999999994</v>
      </c>
      <c r="BH31" s="607"/>
      <c r="BI31" s="607"/>
      <c r="BJ31" s="607"/>
      <c r="BK31" s="607"/>
      <c r="BL31" s="607"/>
      <c r="BM31" s="643">
        <v>96.5</v>
      </c>
      <c r="BN31" s="653"/>
      <c r="BO31" s="653"/>
      <c r="BP31" s="653"/>
      <c r="BQ31" s="617"/>
      <c r="BR31" s="652">
        <v>99</v>
      </c>
      <c r="BS31" s="607"/>
      <c r="BT31" s="607"/>
      <c r="BU31" s="607"/>
      <c r="BV31" s="607"/>
      <c r="BW31" s="607"/>
      <c r="BX31" s="643">
        <v>96</v>
      </c>
      <c r="BY31" s="653"/>
      <c r="BZ31" s="653"/>
      <c r="CA31" s="653"/>
      <c r="CB31" s="617"/>
      <c r="CD31" s="660"/>
      <c r="CE31" s="661"/>
      <c r="CF31" s="625" t="s">
        <v>295</v>
      </c>
      <c r="CG31" s="622"/>
      <c r="CH31" s="622"/>
      <c r="CI31" s="622"/>
      <c r="CJ31" s="622"/>
      <c r="CK31" s="622"/>
      <c r="CL31" s="622"/>
      <c r="CM31" s="622"/>
      <c r="CN31" s="622"/>
      <c r="CO31" s="622"/>
      <c r="CP31" s="622"/>
      <c r="CQ31" s="623"/>
      <c r="CR31" s="588">
        <v>265996</v>
      </c>
      <c r="CS31" s="607"/>
      <c r="CT31" s="607"/>
      <c r="CU31" s="607"/>
      <c r="CV31" s="607"/>
      <c r="CW31" s="607"/>
      <c r="CX31" s="607"/>
      <c r="CY31" s="608"/>
      <c r="CZ31" s="591">
        <v>0.69999999999999996</v>
      </c>
      <c r="DA31" s="609"/>
      <c r="DB31" s="609"/>
      <c r="DC31" s="610"/>
      <c r="DD31" s="594">
        <v>265996</v>
      </c>
      <c r="DE31" s="607"/>
      <c r="DF31" s="607"/>
      <c r="DG31" s="607"/>
      <c r="DH31" s="607"/>
      <c r="DI31" s="607"/>
      <c r="DJ31" s="607"/>
      <c r="DK31" s="608"/>
      <c r="DL31" s="594">
        <v>253333</v>
      </c>
      <c r="DM31" s="607"/>
      <c r="DN31" s="607"/>
      <c r="DO31" s="607"/>
      <c r="DP31" s="607"/>
      <c r="DQ31" s="607"/>
      <c r="DR31" s="607"/>
      <c r="DS31" s="607"/>
      <c r="DT31" s="607"/>
      <c r="DU31" s="607"/>
      <c r="DV31" s="608"/>
      <c r="DW31" s="611">
        <v>1.1000000000000001</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652615</v>
      </c>
      <c r="S32" s="589"/>
      <c r="T32" s="589"/>
      <c r="U32" s="589"/>
      <c r="V32" s="589"/>
      <c r="W32" s="589"/>
      <c r="X32" s="589"/>
      <c r="Y32" s="590"/>
      <c r="Z32" s="641">
        <v>1.6000000000000001</v>
      </c>
      <c r="AA32" s="641"/>
      <c r="AB32" s="641"/>
      <c r="AC32" s="641"/>
      <c r="AD32" s="642">
        <v>2005</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99.299999999999997</v>
      </c>
      <c r="BH32" s="573"/>
      <c r="BI32" s="573"/>
      <c r="BJ32" s="573"/>
      <c r="BK32" s="573"/>
      <c r="BL32" s="573"/>
      <c r="BM32" s="636">
        <v>97.799999999999997</v>
      </c>
      <c r="BN32" s="573"/>
      <c r="BO32" s="573"/>
      <c r="BP32" s="573"/>
      <c r="BQ32" s="630"/>
      <c r="BR32" s="651">
        <v>99.200000000000003</v>
      </c>
      <c r="BS32" s="573"/>
      <c r="BT32" s="573"/>
      <c r="BU32" s="573"/>
      <c r="BV32" s="573"/>
      <c r="BW32" s="573"/>
      <c r="BX32" s="636">
        <v>97.700000000000003</v>
      </c>
      <c r="BY32" s="573"/>
      <c r="BZ32" s="573"/>
      <c r="CA32" s="573"/>
      <c r="CB32" s="630"/>
      <c r="CD32" s="662"/>
      <c r="CE32" s="663"/>
      <c r="CF32" s="625" t="s">
        <v>298</v>
      </c>
      <c r="CG32" s="622"/>
      <c r="CH32" s="622"/>
      <c r="CI32" s="622"/>
      <c r="CJ32" s="622"/>
      <c r="CK32" s="622"/>
      <c r="CL32" s="622"/>
      <c r="CM32" s="622"/>
      <c r="CN32" s="622"/>
      <c r="CO32" s="622"/>
      <c r="CP32" s="622"/>
      <c r="CQ32" s="623"/>
      <c r="CR32" s="588">
        <v>1790</v>
      </c>
      <c r="CS32" s="589"/>
      <c r="CT32" s="589"/>
      <c r="CU32" s="589"/>
      <c r="CV32" s="589"/>
      <c r="CW32" s="589"/>
      <c r="CX32" s="589"/>
      <c r="CY32" s="590"/>
      <c r="CZ32" s="591">
        <v>0</v>
      </c>
      <c r="DA32" s="609"/>
      <c r="DB32" s="609"/>
      <c r="DC32" s="610"/>
      <c r="DD32" s="594">
        <v>1790</v>
      </c>
      <c r="DE32" s="589"/>
      <c r="DF32" s="589"/>
      <c r="DG32" s="589"/>
      <c r="DH32" s="589"/>
      <c r="DI32" s="589"/>
      <c r="DJ32" s="589"/>
      <c r="DK32" s="590"/>
      <c r="DL32" s="594">
        <v>1790</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1624070</v>
      </c>
      <c r="S33" s="589"/>
      <c r="T33" s="589"/>
      <c r="U33" s="589"/>
      <c r="V33" s="589"/>
      <c r="W33" s="589"/>
      <c r="X33" s="589"/>
      <c r="Y33" s="590"/>
      <c r="Z33" s="641">
        <v>4</v>
      </c>
      <c r="AA33" s="641"/>
      <c r="AB33" s="641"/>
      <c r="AC33" s="641"/>
      <c r="AD33" s="642" t="s">
        <v>110</v>
      </c>
      <c r="AE33" s="642"/>
      <c r="AF33" s="642"/>
      <c r="AG33" s="642"/>
      <c r="AH33" s="642"/>
      <c r="AI33" s="642"/>
      <c r="AJ33" s="642"/>
      <c r="AK33" s="642"/>
      <c r="AL33" s="611" t="s">
        <v>110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17533818</v>
      </c>
      <c r="CS33" s="607"/>
      <c r="CT33" s="607"/>
      <c r="CU33" s="607"/>
      <c r="CV33" s="607"/>
      <c r="CW33" s="607"/>
      <c r="CX33" s="607"/>
      <c r="CY33" s="608"/>
      <c r="CZ33" s="591">
        <v>44.299999999999997</v>
      </c>
      <c r="DA33" s="609"/>
      <c r="DB33" s="609"/>
      <c r="DC33" s="610"/>
      <c r="DD33" s="594">
        <v>13965265</v>
      </c>
      <c r="DE33" s="607"/>
      <c r="DF33" s="607"/>
      <c r="DG33" s="607"/>
      <c r="DH33" s="607"/>
      <c r="DI33" s="607"/>
      <c r="DJ33" s="607"/>
      <c r="DK33" s="608"/>
      <c r="DL33" s="594">
        <v>10570457</v>
      </c>
      <c r="DM33" s="607"/>
      <c r="DN33" s="607"/>
      <c r="DO33" s="607"/>
      <c r="DP33" s="607"/>
      <c r="DQ33" s="607"/>
      <c r="DR33" s="607"/>
      <c r="DS33" s="607"/>
      <c r="DT33" s="607"/>
      <c r="DU33" s="607"/>
      <c r="DV33" s="608"/>
      <c r="DW33" s="611">
        <v>44.899999999999999</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110</v>
      </c>
      <c r="S34" s="589"/>
      <c r="T34" s="589"/>
      <c r="U34" s="589"/>
      <c r="V34" s="589"/>
      <c r="W34" s="589"/>
      <c r="X34" s="589"/>
      <c r="Y34" s="590"/>
      <c r="Z34" s="641" t="s">
        <v>110</v>
      </c>
      <c r="AA34" s="641"/>
      <c r="AB34" s="641"/>
      <c r="AC34" s="641"/>
      <c r="AD34" s="642" t="s">
        <v>110</v>
      </c>
      <c r="AE34" s="642"/>
      <c r="AF34" s="642"/>
      <c r="AG34" s="642"/>
      <c r="AH34" s="642"/>
      <c r="AI34" s="642"/>
      <c r="AJ34" s="642"/>
      <c r="AK34" s="642"/>
      <c r="AL34" s="611" t="s">
        <v>110</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7203699</v>
      </c>
      <c r="CS34" s="589"/>
      <c r="CT34" s="589"/>
      <c r="CU34" s="589"/>
      <c r="CV34" s="589"/>
      <c r="CW34" s="589"/>
      <c r="CX34" s="589"/>
      <c r="CY34" s="590"/>
      <c r="CZ34" s="591">
        <v>18.199999999999999</v>
      </c>
      <c r="DA34" s="609"/>
      <c r="DB34" s="609"/>
      <c r="DC34" s="610"/>
      <c r="DD34" s="594">
        <v>5049404</v>
      </c>
      <c r="DE34" s="589"/>
      <c r="DF34" s="589"/>
      <c r="DG34" s="589"/>
      <c r="DH34" s="589"/>
      <c r="DI34" s="589"/>
      <c r="DJ34" s="589"/>
      <c r="DK34" s="590"/>
      <c r="DL34" s="594">
        <v>4316067</v>
      </c>
      <c r="DM34" s="589"/>
      <c r="DN34" s="589"/>
      <c r="DO34" s="589"/>
      <c r="DP34" s="589"/>
      <c r="DQ34" s="589"/>
      <c r="DR34" s="589"/>
      <c r="DS34" s="589"/>
      <c r="DT34" s="589"/>
      <c r="DU34" s="589"/>
      <c r="DV34" s="590"/>
      <c r="DW34" s="611">
        <v>18.300000000000001</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437870</v>
      </c>
      <c r="S35" s="589"/>
      <c r="T35" s="589"/>
      <c r="U35" s="589"/>
      <c r="V35" s="589"/>
      <c r="W35" s="589"/>
      <c r="X35" s="589"/>
      <c r="Y35" s="590"/>
      <c r="Z35" s="641">
        <v>1.1000000000000001</v>
      </c>
      <c r="AA35" s="641"/>
      <c r="AB35" s="641"/>
      <c r="AC35" s="641"/>
      <c r="AD35" s="642" t="s">
        <v>110</v>
      </c>
      <c r="AE35" s="642"/>
      <c r="AF35" s="642"/>
      <c r="AG35" s="642"/>
      <c r="AH35" s="642"/>
      <c r="AI35" s="642"/>
      <c r="AJ35" s="642"/>
      <c r="AK35" s="642"/>
      <c r="AL35" s="611" t="s">
        <v>110</v>
      </c>
      <c r="AM35" s="643"/>
      <c r="AN35" s="643"/>
      <c r="AO35" s="644"/>
      <c r="AP35" s="186"/>
      <c r="AQ35" s="645" t="s">
        <v>306</v>
      </c>
      <c r="AR35" s="646"/>
      <c r="AS35" s="646"/>
      <c r="AT35" s="646"/>
      <c r="AU35" s="646"/>
      <c r="AV35" s="646"/>
      <c r="AW35" s="646"/>
      <c r="AX35" s="646"/>
      <c r="AY35" s="647"/>
      <c r="AZ35" s="638">
        <v>5682290</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-517761</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260251</v>
      </c>
      <c r="CS35" s="607"/>
      <c r="CT35" s="607"/>
      <c r="CU35" s="607"/>
      <c r="CV35" s="607"/>
      <c r="CW35" s="607"/>
      <c r="CX35" s="607"/>
      <c r="CY35" s="608"/>
      <c r="CZ35" s="591">
        <v>0.69999999999999996</v>
      </c>
      <c r="DA35" s="609"/>
      <c r="DB35" s="609"/>
      <c r="DC35" s="610"/>
      <c r="DD35" s="594">
        <v>256716</v>
      </c>
      <c r="DE35" s="607"/>
      <c r="DF35" s="607"/>
      <c r="DG35" s="607"/>
      <c r="DH35" s="607"/>
      <c r="DI35" s="607"/>
      <c r="DJ35" s="607"/>
      <c r="DK35" s="608"/>
      <c r="DL35" s="594">
        <v>256716</v>
      </c>
      <c r="DM35" s="607"/>
      <c r="DN35" s="607"/>
      <c r="DO35" s="607"/>
      <c r="DP35" s="607"/>
      <c r="DQ35" s="607"/>
      <c r="DR35" s="607"/>
      <c r="DS35" s="607"/>
      <c r="DT35" s="607"/>
      <c r="DU35" s="607"/>
      <c r="DV35" s="608"/>
      <c r="DW35" s="611">
        <v>1.1000000000000001</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40806203</v>
      </c>
      <c r="S36" s="629"/>
      <c r="T36" s="629"/>
      <c r="U36" s="629"/>
      <c r="V36" s="629"/>
      <c r="W36" s="629"/>
      <c r="X36" s="629"/>
      <c r="Y36" s="632"/>
      <c r="Z36" s="633">
        <v>100</v>
      </c>
      <c r="AA36" s="633"/>
      <c r="AB36" s="633"/>
      <c r="AC36" s="633"/>
      <c r="AD36" s="634">
        <v>23111071</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1812942</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-1874637</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3153585</v>
      </c>
      <c r="CS36" s="589"/>
      <c r="CT36" s="589"/>
      <c r="CU36" s="589"/>
      <c r="CV36" s="589"/>
      <c r="CW36" s="589"/>
      <c r="CX36" s="589"/>
      <c r="CY36" s="590"/>
      <c r="CZ36" s="591">
        <v>8</v>
      </c>
      <c r="DA36" s="609"/>
      <c r="DB36" s="609"/>
      <c r="DC36" s="610"/>
      <c r="DD36" s="594">
        <v>2319084</v>
      </c>
      <c r="DE36" s="589"/>
      <c r="DF36" s="589"/>
      <c r="DG36" s="589"/>
      <c r="DH36" s="589"/>
      <c r="DI36" s="589"/>
      <c r="DJ36" s="589"/>
      <c r="DK36" s="590"/>
      <c r="DL36" s="594">
        <v>2090365</v>
      </c>
      <c r="DM36" s="589"/>
      <c r="DN36" s="589"/>
      <c r="DO36" s="589"/>
      <c r="DP36" s="589"/>
      <c r="DQ36" s="589"/>
      <c r="DR36" s="589"/>
      <c r="DS36" s="589"/>
      <c r="DT36" s="589"/>
      <c r="DU36" s="589"/>
      <c r="DV36" s="590"/>
      <c r="DW36" s="611">
        <v>8.9000000000000004</v>
      </c>
      <c r="DX36" s="612"/>
      <c r="DY36" s="612"/>
      <c r="DZ36" s="612"/>
      <c r="EA36" s="612"/>
      <c r="EB36" s="612"/>
      <c r="EC36" s="613"/>
    </row>
    <row r="37" spans="43:133" ht="11.25" customHeight="1">
      <c r="AQ37" s="614" t="s">
        <v>313</v>
      </c>
      <c r="AR37" s="615"/>
      <c r="AS37" s="615"/>
      <c r="AT37" s="615"/>
      <c r="AU37" s="615"/>
      <c r="AV37" s="615"/>
      <c r="AW37" s="615"/>
      <c r="AX37" s="615"/>
      <c r="AY37" s="616"/>
      <c r="AZ37" s="588">
        <v>145425</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18042</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302483</v>
      </c>
      <c r="CS37" s="607"/>
      <c r="CT37" s="607"/>
      <c r="CU37" s="607"/>
      <c r="CV37" s="607"/>
      <c r="CW37" s="607"/>
      <c r="CX37" s="607"/>
      <c r="CY37" s="608"/>
      <c r="CZ37" s="591">
        <v>0.80000000000000004</v>
      </c>
      <c r="DA37" s="609"/>
      <c r="DB37" s="609"/>
      <c r="DC37" s="610"/>
      <c r="DD37" s="594">
        <v>302483</v>
      </c>
      <c r="DE37" s="607"/>
      <c r="DF37" s="607"/>
      <c r="DG37" s="607"/>
      <c r="DH37" s="607"/>
      <c r="DI37" s="607"/>
      <c r="DJ37" s="607"/>
      <c r="DK37" s="608"/>
      <c r="DL37" s="594">
        <v>284946</v>
      </c>
      <c r="DM37" s="607"/>
      <c r="DN37" s="607"/>
      <c r="DO37" s="607"/>
      <c r="DP37" s="607"/>
      <c r="DQ37" s="607"/>
      <c r="DR37" s="607"/>
      <c r="DS37" s="607"/>
      <c r="DT37" s="607"/>
      <c r="DU37" s="607"/>
      <c r="DV37" s="608"/>
      <c r="DW37" s="611">
        <v>1.2</v>
      </c>
      <c r="DX37" s="612"/>
      <c r="DY37" s="612"/>
      <c r="DZ37" s="612"/>
      <c r="EA37" s="612"/>
      <c r="EB37" s="612"/>
      <c r="EC37" s="613"/>
    </row>
    <row r="38" spans="43:133" ht="11.25" customHeight="1">
      <c r="AQ38" s="614" t="s">
        <v>316</v>
      </c>
      <c r="AR38" s="615"/>
      <c r="AS38" s="615"/>
      <c r="AT38" s="615"/>
      <c r="AU38" s="615"/>
      <c r="AV38" s="615"/>
      <c r="AW38" s="615"/>
      <c r="AX38" s="615"/>
      <c r="AY38" s="616"/>
      <c r="AZ38" s="588">
        <v>109491</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27982</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5682290</v>
      </c>
      <c r="CS38" s="589"/>
      <c r="CT38" s="589"/>
      <c r="CU38" s="589"/>
      <c r="CV38" s="589"/>
      <c r="CW38" s="589"/>
      <c r="CX38" s="589"/>
      <c r="CY38" s="590"/>
      <c r="CZ38" s="591">
        <v>14.4</v>
      </c>
      <c r="DA38" s="609"/>
      <c r="DB38" s="609"/>
      <c r="DC38" s="610"/>
      <c r="DD38" s="594">
        <v>5350282</v>
      </c>
      <c r="DE38" s="589"/>
      <c r="DF38" s="589"/>
      <c r="DG38" s="589"/>
      <c r="DH38" s="589"/>
      <c r="DI38" s="589"/>
      <c r="DJ38" s="589"/>
      <c r="DK38" s="590"/>
      <c r="DL38" s="594">
        <v>3907309</v>
      </c>
      <c r="DM38" s="589"/>
      <c r="DN38" s="589"/>
      <c r="DO38" s="589"/>
      <c r="DP38" s="589"/>
      <c r="DQ38" s="589"/>
      <c r="DR38" s="589"/>
      <c r="DS38" s="589"/>
      <c r="DT38" s="589"/>
      <c r="DU38" s="589"/>
      <c r="DV38" s="590"/>
      <c r="DW38" s="611">
        <v>16.600000000000001</v>
      </c>
      <c r="DX38" s="612"/>
      <c r="DY38" s="612"/>
      <c r="DZ38" s="612"/>
      <c r="EA38" s="612"/>
      <c r="EB38" s="612"/>
      <c r="EC38" s="613"/>
    </row>
    <row r="39" spans="43:133" ht="11.25" customHeight="1">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89</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1222300</v>
      </c>
      <c r="CS39" s="607"/>
      <c r="CT39" s="607"/>
      <c r="CU39" s="607"/>
      <c r="CV39" s="607"/>
      <c r="CW39" s="607"/>
      <c r="CX39" s="607"/>
      <c r="CY39" s="608"/>
      <c r="CZ39" s="591">
        <v>3.1000000000000001</v>
      </c>
      <c r="DA39" s="609"/>
      <c r="DB39" s="609"/>
      <c r="DC39" s="610"/>
      <c r="DD39" s="594">
        <v>978086</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1470360</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78</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11693</v>
      </c>
      <c r="CS40" s="589"/>
      <c r="CT40" s="589"/>
      <c r="CU40" s="589"/>
      <c r="CV40" s="589"/>
      <c r="CW40" s="589"/>
      <c r="CX40" s="589"/>
      <c r="CY40" s="590"/>
      <c r="CZ40" s="591">
        <v>0</v>
      </c>
      <c r="DA40" s="609"/>
      <c r="DB40" s="609"/>
      <c r="DC40" s="610"/>
      <c r="DD40" s="594">
        <v>11693</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2144072</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252</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2916288</v>
      </c>
      <c r="CS42" s="589"/>
      <c r="CT42" s="589"/>
      <c r="CU42" s="589"/>
      <c r="CV42" s="589"/>
      <c r="CW42" s="589"/>
      <c r="CX42" s="589"/>
      <c r="CY42" s="590"/>
      <c r="CZ42" s="591">
        <v>7.4000000000000004</v>
      </c>
      <c r="DA42" s="592"/>
      <c r="DB42" s="592"/>
      <c r="DC42" s="593"/>
      <c r="DD42" s="594">
        <v>602104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41 8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26857</v>
      </c>
      <c r="CS43" s="607"/>
      <c r="CT43" s="607"/>
      <c r="CU43" s="607"/>
      <c r="CV43" s="607"/>
      <c r="CW43" s="607"/>
      <c r="CX43" s="607"/>
      <c r="CY43" s="608"/>
      <c r="CZ43" s="591">
        <v>0.10000000000000001</v>
      </c>
      <c r="DA43" s="609"/>
      <c r="DB43" s="609"/>
      <c r="DC43" s="610"/>
      <c r="DD43" s="594">
        <v>26857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2 82:133" ht="11.25" customHeight="1">
      <c r="B44" s="192" t="s">
        <v>335</v>
      </c>
      <c r="CD44" s="601" t="s">
        <v>287</v>
      </c>
      <c r="CE44" s="602"/>
      <c r="CF44" s="585" t="s">
        <v>336</v>
      </c>
      <c r="CG44" s="586"/>
      <c r="CH44" s="586"/>
      <c r="CI44" s="586"/>
      <c r="CJ44" s="586"/>
      <c r="CK44" s="586"/>
      <c r="CL44" s="586"/>
      <c r="CM44" s="586"/>
      <c r="CN44" s="586"/>
      <c r="CO44" s="586"/>
      <c r="CP44" s="586"/>
      <c r="CQ44" s="587"/>
      <c r="CR44" s="588">
        <v>2912000</v>
      </c>
      <c r="CS44" s="589"/>
      <c r="CT44" s="589"/>
      <c r="CU44" s="589"/>
      <c r="CV44" s="589"/>
      <c r="CW44" s="589"/>
      <c r="CX44" s="589"/>
      <c r="CY44" s="590"/>
      <c r="CZ44" s="591">
        <v>7.4000000000000004</v>
      </c>
      <c r="DA44" s="592"/>
      <c r="DB44" s="592"/>
      <c r="DC44" s="593"/>
      <c r="DD44" s="594">
        <v>600216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82:133" ht="11.25" customHeight="1">
      <c r="CD45" s="603"/>
      <c r="CE45" s="604"/>
      <c r="CF45" s="585" t="s">
        <v>337</v>
      </c>
      <c r="CG45" s="586"/>
      <c r="CH45" s="586"/>
      <c r="CI45" s="586"/>
      <c r="CJ45" s="586"/>
      <c r="CK45" s="586"/>
      <c r="CL45" s="586"/>
      <c r="CM45" s="586"/>
      <c r="CN45" s="586"/>
      <c r="CO45" s="586"/>
      <c r="CP45" s="586"/>
      <c r="CQ45" s="587"/>
      <c r="CR45" s="588">
        <v>977971</v>
      </c>
      <c r="CS45" s="607"/>
      <c r="CT45" s="607"/>
      <c r="CU45" s="607"/>
      <c r="CV45" s="607"/>
      <c r="CW45" s="607"/>
      <c r="CX45" s="607"/>
      <c r="CY45" s="608"/>
      <c r="CZ45" s="591">
        <v>2.5</v>
      </c>
      <c r="DA45" s="609"/>
      <c r="DB45" s="609"/>
      <c r="DC45" s="610"/>
      <c r="DD45" s="594">
        <v>102358</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82:133" ht="11.25" customHeight="1">
      <c r="CD46" s="603"/>
      <c r="CE46" s="604"/>
      <c r="CF46" s="585" t="s">
        <v>338</v>
      </c>
      <c r="CG46" s="586"/>
      <c r="CH46" s="586"/>
      <c r="CI46" s="586"/>
      <c r="CJ46" s="586"/>
      <c r="CK46" s="586"/>
      <c r="CL46" s="586"/>
      <c r="CM46" s="586"/>
      <c r="CN46" s="586"/>
      <c r="CO46" s="586"/>
      <c r="CP46" s="586"/>
      <c r="CQ46" s="587"/>
      <c r="CR46" s="588">
        <v>1934029</v>
      </c>
      <c r="CS46" s="589"/>
      <c r="CT46" s="589"/>
      <c r="CU46" s="589"/>
      <c r="CV46" s="589"/>
      <c r="CW46" s="589"/>
      <c r="CX46" s="589"/>
      <c r="CY46" s="590"/>
      <c r="CZ46" s="591">
        <v>4.9000000000000004</v>
      </c>
      <c r="DA46" s="592"/>
      <c r="DB46" s="592"/>
      <c r="DC46" s="593"/>
      <c r="DD46" s="594">
        <v>497858</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82:133" ht="11.25" customHeight="1">
      <c r="CD47" s="603"/>
      <c r="CE47" s="604"/>
      <c r="CF47" s="585" t="s">
        <v>339</v>
      </c>
      <c r="CG47" s="586"/>
      <c r="CH47" s="586"/>
      <c r="CI47" s="586"/>
      <c r="CJ47" s="586"/>
      <c r="CK47" s="586"/>
      <c r="CL47" s="586"/>
      <c r="CM47" s="586"/>
      <c r="CN47" s="586"/>
      <c r="CO47" s="586"/>
      <c r="CP47" s="586"/>
      <c r="CQ47" s="587"/>
      <c r="CR47" s="588">
        <v>4288</v>
      </c>
      <c r="CS47" s="607"/>
      <c r="CT47" s="607"/>
      <c r="CU47" s="607"/>
      <c r="CV47" s="607"/>
      <c r="CW47" s="607"/>
      <c r="CX47" s="607"/>
      <c r="CY47" s="608"/>
      <c r="CZ47" s="591">
        <v>0</v>
      </c>
      <c r="DA47" s="609"/>
      <c r="DB47" s="609"/>
      <c r="DC47" s="610"/>
      <c r="DD47" s="594">
        <v>1888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82:133" ht="11.25">
      <c r="CD48" s="605"/>
      <c r="CE48" s="606"/>
      <c r="CF48" s="585" t="s">
        <v>340</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341</v>
      </c>
      <c r="CE49" s="570"/>
      <c r="CF49" s="570"/>
      <c r="CG49" s="570"/>
      <c r="CH49" s="570"/>
      <c r="CI49" s="570"/>
      <c r="CJ49" s="570"/>
      <c r="CK49" s="570"/>
      <c r="CL49" s="570"/>
      <c r="CM49" s="570"/>
      <c r="CN49" s="570"/>
      <c r="CO49" s="570"/>
      <c r="CP49" s="570"/>
      <c r="CQ49" s="571"/>
      <c r="CR49" s="572">
        <v>39576173</v>
      </c>
      <c r="CS49" s="573"/>
      <c r="CT49" s="573"/>
      <c r="CU49" s="573"/>
      <c r="CV49" s="573"/>
      <c r="CW49" s="573"/>
      <c r="CX49" s="573"/>
      <c r="CY49" s="574"/>
      <c r="CZ49" s="575">
        <v>100</v>
      </c>
      <c r="DA49" s="576"/>
      <c r="DB49" s="576"/>
      <c r="DC49" s="577"/>
      <c r="DD49" s="578">
        <v>26293335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ht="11.25" hidden="1"/>
    <row r="51" ht="11.25"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rintOptions horizontalCentered="1"/>
  <pageMargins left="0" right="0" top="0.393700787401575" bottom="0.393700787401575" header="0.196850393700787" footer="0.196850393700787"/>
  <pageSetup orientation="landscape" paperSize="9" scale="70" r:id="rId2"/>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4"/>
  <sheetViews>
    <sheetView zoomScale="70" zoomScaleNormal="70" zoomScaleSheetLayoutView="70" workbookViewId="0" topLeftCell="A1"/>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364</v>
      </c>
      <c r="C7" s="1047"/>
      <c r="D7" s="1047"/>
      <c r="E7" s="1047"/>
      <c r="F7" s="1047"/>
      <c r="G7" s="1047"/>
      <c r="H7" s="1047"/>
      <c r="I7" s="1047"/>
      <c r="J7" s="1047"/>
      <c r="K7" s="1047"/>
      <c r="L7" s="1047"/>
      <c r="M7" s="1047"/>
      <c r="N7" s="1047"/>
      <c r="O7" s="1047"/>
      <c r="P7" s="1048"/>
      <c r="Q7" s="1100">
        <v>40215</v>
      </c>
      <c r="R7" s="1101"/>
      <c r="S7" s="1101"/>
      <c r="T7" s="1101"/>
      <c r="U7" s="1101"/>
      <c r="V7" s="1101">
        <v>39015</v>
      </c>
      <c r="W7" s="1101"/>
      <c r="X7" s="1101"/>
      <c r="Y7" s="1101"/>
      <c r="Z7" s="1101"/>
      <c r="AA7" s="1101">
        <v>1200</v>
      </c>
      <c r="AB7" s="1101"/>
      <c r="AC7" s="1101"/>
      <c r="AD7" s="1101"/>
      <c r="AE7" s="1102"/>
      <c r="AF7" s="1103">
        <v>1155</v>
      </c>
      <c r="AG7" s="1104"/>
      <c r="AH7" s="1104"/>
      <c r="AI7" s="1104"/>
      <c r="AJ7" s="1105"/>
      <c r="AK7" s="1087">
        <v>431</v>
      </c>
      <c r="AL7" s="1088"/>
      <c r="AM7" s="1088"/>
      <c r="AN7" s="1088"/>
      <c r="AO7" s="1088"/>
      <c r="AP7" s="1088">
        <v>16626</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548</v>
      </c>
      <c r="BS7" s="1091" t="s">
        <v>549</v>
      </c>
      <c r="BT7" s="1092"/>
      <c r="BU7" s="1092"/>
      <c r="BV7" s="1092"/>
      <c r="BW7" s="1092"/>
      <c r="BX7" s="1092"/>
      <c r="BY7" s="1092"/>
      <c r="BZ7" s="1092"/>
      <c r="CA7" s="1092"/>
      <c r="CB7" s="1092"/>
      <c r="CC7" s="1092"/>
      <c r="CD7" s="1092"/>
      <c r="CE7" s="1092"/>
      <c r="CF7" s="1092"/>
      <c r="CG7" s="1093"/>
      <c r="CH7" s="1084">
        <v>2</v>
      </c>
      <c r="CI7" s="1085"/>
      <c r="CJ7" s="1085"/>
      <c r="CK7" s="1085"/>
      <c r="CL7" s="1086"/>
      <c r="CM7" s="1084">
        <v>118</v>
      </c>
      <c r="CN7" s="1085"/>
      <c r="CO7" s="1085"/>
      <c r="CP7" s="1085"/>
      <c r="CQ7" s="1086"/>
      <c r="CR7" s="1084">
        <v>5</v>
      </c>
      <c r="CS7" s="1085"/>
      <c r="CT7" s="1085"/>
      <c r="CU7" s="1085"/>
      <c r="CV7" s="1086"/>
      <c r="CW7" s="1084" t="s">
        <v>551</v>
      </c>
      <c r="CX7" s="1085"/>
      <c r="CY7" s="1085"/>
      <c r="CZ7" s="1085"/>
      <c r="DA7" s="1086"/>
      <c r="DB7" s="1084">
        <v>653</v>
      </c>
      <c r="DC7" s="1085"/>
      <c r="DD7" s="1085"/>
      <c r="DE7" s="1085"/>
      <c r="DF7" s="1086"/>
      <c r="DG7" s="1084">
        <v>989</v>
      </c>
      <c r="DH7" s="1085"/>
      <c r="DI7" s="1085"/>
      <c r="DJ7" s="1085"/>
      <c r="DK7" s="1086"/>
      <c r="DL7" s="1084" t="s">
        <v>550</v>
      </c>
      <c r="DM7" s="1085"/>
      <c r="DN7" s="1085"/>
      <c r="DO7" s="1085"/>
      <c r="DP7" s="1086"/>
      <c r="DQ7" s="1084" t="s">
        <v>539</v>
      </c>
      <c r="DR7" s="1085"/>
      <c r="DS7" s="1085"/>
      <c r="DT7" s="1085"/>
      <c r="DU7" s="1086"/>
      <c r="DV7" s="1111"/>
      <c r="DW7" s="1112"/>
      <c r="DX7" s="1112"/>
      <c r="DY7" s="1112"/>
      <c r="DZ7" s="1113"/>
      <c r="EA7" s="205"/>
    </row>
    <row r="8" spans="1:131" s="206" customFormat="1" ht="26.25" customHeight="1">
      <c r="A8" s="212">
        <v>2</v>
      </c>
      <c r="B8" s="1033" t="s">
        <v>365</v>
      </c>
      <c r="C8" s="1034"/>
      <c r="D8" s="1034"/>
      <c r="E8" s="1034"/>
      <c r="F8" s="1034"/>
      <c r="G8" s="1034"/>
      <c r="H8" s="1034"/>
      <c r="I8" s="1034"/>
      <c r="J8" s="1034"/>
      <c r="K8" s="1034"/>
      <c r="L8" s="1034"/>
      <c r="M8" s="1034"/>
      <c r="N8" s="1034"/>
      <c r="O8" s="1034"/>
      <c r="P8" s="1035"/>
      <c r="Q8" s="1039">
        <v>262</v>
      </c>
      <c r="R8" s="1040"/>
      <c r="S8" s="1040"/>
      <c r="T8" s="1040"/>
      <c r="U8" s="1040"/>
      <c r="V8" s="1040">
        <v>262</v>
      </c>
      <c r="W8" s="1040"/>
      <c r="X8" s="1040"/>
      <c r="Y8" s="1040"/>
      <c r="Z8" s="1040"/>
      <c r="AA8" s="1040" t="s">
        <v>538</v>
      </c>
      <c r="AB8" s="1040"/>
      <c r="AC8" s="1040"/>
      <c r="AD8" s="1040"/>
      <c r="AE8" s="1041"/>
      <c r="AF8" s="1015" t="s">
        <v>110</v>
      </c>
      <c r="AG8" s="1016"/>
      <c r="AH8" s="1016"/>
      <c r="AI8" s="1016"/>
      <c r="AJ8" s="1017"/>
      <c r="AK8" s="1082" t="s">
        <v>538</v>
      </c>
      <c r="AL8" s="1083"/>
      <c r="AM8" s="1083"/>
      <c r="AN8" s="1083"/>
      <c r="AO8" s="1083"/>
      <c r="AP8" s="1083">
        <v>704</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t="s">
        <v>366</v>
      </c>
      <c r="C9" s="1034"/>
      <c r="D9" s="1034"/>
      <c r="E9" s="1034"/>
      <c r="F9" s="1034"/>
      <c r="G9" s="1034"/>
      <c r="H9" s="1034"/>
      <c r="I9" s="1034"/>
      <c r="J9" s="1034"/>
      <c r="K9" s="1034"/>
      <c r="L9" s="1034"/>
      <c r="M9" s="1034"/>
      <c r="N9" s="1034"/>
      <c r="O9" s="1034"/>
      <c r="P9" s="1035"/>
      <c r="Q9" s="1039">
        <v>1287</v>
      </c>
      <c r="R9" s="1040"/>
      <c r="S9" s="1040"/>
      <c r="T9" s="1040"/>
      <c r="U9" s="1040"/>
      <c r="V9" s="1040">
        <v>1257</v>
      </c>
      <c r="W9" s="1040"/>
      <c r="X9" s="1040"/>
      <c r="Y9" s="1040"/>
      <c r="Z9" s="1040"/>
      <c r="AA9" s="1040">
        <v>30</v>
      </c>
      <c r="AB9" s="1040"/>
      <c r="AC9" s="1040"/>
      <c r="AD9" s="1040"/>
      <c r="AE9" s="1041"/>
      <c r="AF9" s="1015">
        <v>30</v>
      </c>
      <c r="AG9" s="1016"/>
      <c r="AH9" s="1016"/>
      <c r="AI9" s="1016"/>
      <c r="AJ9" s="1017"/>
      <c r="AK9" s="1082">
        <v>708</v>
      </c>
      <c r="AL9" s="1083"/>
      <c r="AM9" s="1083"/>
      <c r="AN9" s="1083"/>
      <c r="AO9" s="1083"/>
      <c r="AP9" s="1083">
        <v>5809</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t="s">
        <v>367</v>
      </c>
      <c r="C10" s="1034"/>
      <c r="D10" s="1034"/>
      <c r="E10" s="1034"/>
      <c r="F10" s="1034"/>
      <c r="G10" s="1034"/>
      <c r="H10" s="1034"/>
      <c r="I10" s="1034"/>
      <c r="J10" s="1034"/>
      <c r="K10" s="1034"/>
      <c r="L10" s="1034"/>
      <c r="M10" s="1034"/>
      <c r="N10" s="1034"/>
      <c r="O10" s="1034"/>
      <c r="P10" s="1035"/>
      <c r="Q10" s="1039">
        <v>28</v>
      </c>
      <c r="R10" s="1040"/>
      <c r="S10" s="1040"/>
      <c r="T10" s="1040"/>
      <c r="U10" s="1040"/>
      <c r="V10" s="1040">
        <v>28</v>
      </c>
      <c r="W10" s="1040"/>
      <c r="X10" s="1040"/>
      <c r="Y10" s="1040"/>
      <c r="Z10" s="1040"/>
      <c r="AA10" s="1040" t="s">
        <v>538</v>
      </c>
      <c r="AB10" s="1040"/>
      <c r="AC10" s="1040"/>
      <c r="AD10" s="1040"/>
      <c r="AE10" s="1041"/>
      <c r="AF10" s="1015" t="s">
        <v>110</v>
      </c>
      <c r="AG10" s="1016"/>
      <c r="AH10" s="1016"/>
      <c r="AI10" s="1016"/>
      <c r="AJ10" s="1017"/>
      <c r="AK10" s="1082">
        <v>14</v>
      </c>
      <c r="AL10" s="1083"/>
      <c r="AM10" s="1083"/>
      <c r="AN10" s="1083"/>
      <c r="AO10" s="1083"/>
      <c r="AP10" s="1083" t="s">
        <v>539</v>
      </c>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368</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4">
        <v>40806</v>
      </c>
      <c r="R23" s="1065"/>
      <c r="S23" s="1065"/>
      <c r="T23" s="1065"/>
      <c r="U23" s="1065"/>
      <c r="V23" s="1065">
        <v>39576</v>
      </c>
      <c r="W23" s="1065"/>
      <c r="X23" s="1065"/>
      <c r="Y23" s="1065"/>
      <c r="Z23" s="1065"/>
      <c r="AA23" s="1065">
        <v>1230</v>
      </c>
      <c r="AB23" s="1065"/>
      <c r="AC23" s="1065"/>
      <c r="AD23" s="1065"/>
      <c r="AE23" s="1066"/>
      <c r="AF23" s="1067">
        <v>1185</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347</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381</v>
      </c>
      <c r="C28" s="1047"/>
      <c r="D28" s="1047"/>
      <c r="E28" s="1047"/>
      <c r="F28" s="1047"/>
      <c r="G28" s="1047"/>
      <c r="H28" s="1047"/>
      <c r="I28" s="1047"/>
      <c r="J28" s="1047"/>
      <c r="K28" s="1047"/>
      <c r="L28" s="1047"/>
      <c r="M28" s="1047"/>
      <c r="N28" s="1047"/>
      <c r="O28" s="1047"/>
      <c r="P28" s="1048"/>
      <c r="Q28" s="1049">
        <v>10721</v>
      </c>
      <c r="R28" s="1050"/>
      <c r="S28" s="1050"/>
      <c r="T28" s="1050"/>
      <c r="U28" s="1050"/>
      <c r="V28" s="1050">
        <v>11239</v>
      </c>
      <c r="W28" s="1050"/>
      <c r="X28" s="1050"/>
      <c r="Y28" s="1050"/>
      <c r="Z28" s="1050"/>
      <c r="AA28" s="1050">
        <v>-518</v>
      </c>
      <c r="AB28" s="1050"/>
      <c r="AC28" s="1050"/>
      <c r="AD28" s="1050"/>
      <c r="AE28" s="1051"/>
      <c r="AF28" s="1052">
        <v>-518</v>
      </c>
      <c r="AG28" s="1050"/>
      <c r="AH28" s="1050"/>
      <c r="AI28" s="1050"/>
      <c r="AJ28" s="1053"/>
      <c r="AK28" s="1054">
        <v>1402</v>
      </c>
      <c r="AL28" s="1042"/>
      <c r="AM28" s="1042"/>
      <c r="AN28" s="1042"/>
      <c r="AO28" s="1042"/>
      <c r="AP28" s="1042" t="s">
        <v>552</v>
      </c>
      <c r="AQ28" s="1042"/>
      <c r="AR28" s="1042"/>
      <c r="AS28" s="1042"/>
      <c r="AT28" s="1042"/>
      <c r="AU28" s="1042" t="s">
        <v>552</v>
      </c>
      <c r="AV28" s="1042"/>
      <c r="AW28" s="1042"/>
      <c r="AX28" s="1042"/>
      <c r="AY28" s="1042"/>
      <c r="AZ28" s="1043" t="s">
        <v>552</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382</v>
      </c>
      <c r="C29" s="1034"/>
      <c r="D29" s="1034"/>
      <c r="E29" s="1034"/>
      <c r="F29" s="1034"/>
      <c r="G29" s="1034"/>
      <c r="H29" s="1034"/>
      <c r="I29" s="1034"/>
      <c r="J29" s="1034"/>
      <c r="K29" s="1034"/>
      <c r="L29" s="1034"/>
      <c r="M29" s="1034"/>
      <c r="N29" s="1034"/>
      <c r="O29" s="1034"/>
      <c r="P29" s="1035"/>
      <c r="Q29" s="1039">
        <v>7141</v>
      </c>
      <c r="R29" s="1040"/>
      <c r="S29" s="1040"/>
      <c r="T29" s="1040"/>
      <c r="U29" s="1040"/>
      <c r="V29" s="1040">
        <v>7094</v>
      </c>
      <c r="W29" s="1040"/>
      <c r="X29" s="1040"/>
      <c r="Y29" s="1040"/>
      <c r="Z29" s="1040"/>
      <c r="AA29" s="1040">
        <v>47</v>
      </c>
      <c r="AB29" s="1040"/>
      <c r="AC29" s="1040"/>
      <c r="AD29" s="1040"/>
      <c r="AE29" s="1041"/>
      <c r="AF29" s="1015">
        <v>47</v>
      </c>
      <c r="AG29" s="1016"/>
      <c r="AH29" s="1016"/>
      <c r="AI29" s="1016"/>
      <c r="AJ29" s="1017"/>
      <c r="AK29" s="976">
        <v>1271</v>
      </c>
      <c r="AL29" s="967"/>
      <c r="AM29" s="967"/>
      <c r="AN29" s="967"/>
      <c r="AO29" s="967"/>
      <c r="AP29" s="967" t="s">
        <v>552</v>
      </c>
      <c r="AQ29" s="967"/>
      <c r="AR29" s="967"/>
      <c r="AS29" s="967"/>
      <c r="AT29" s="967"/>
      <c r="AU29" s="967" t="s">
        <v>552</v>
      </c>
      <c r="AV29" s="967"/>
      <c r="AW29" s="967"/>
      <c r="AX29" s="967"/>
      <c r="AY29" s="967"/>
      <c r="AZ29" s="1038" t="s">
        <v>552</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383</v>
      </c>
      <c r="C30" s="1034"/>
      <c r="D30" s="1034"/>
      <c r="E30" s="1034"/>
      <c r="F30" s="1034"/>
      <c r="G30" s="1034"/>
      <c r="H30" s="1034"/>
      <c r="I30" s="1034"/>
      <c r="J30" s="1034"/>
      <c r="K30" s="1034"/>
      <c r="L30" s="1034"/>
      <c r="M30" s="1034"/>
      <c r="N30" s="1034"/>
      <c r="O30" s="1034"/>
      <c r="P30" s="1035"/>
      <c r="Q30" s="1039">
        <v>2545</v>
      </c>
      <c r="R30" s="1040"/>
      <c r="S30" s="1040"/>
      <c r="T30" s="1040"/>
      <c r="U30" s="1040"/>
      <c r="V30" s="1040">
        <v>2506</v>
      </c>
      <c r="W30" s="1040"/>
      <c r="X30" s="1040"/>
      <c r="Y30" s="1040"/>
      <c r="Z30" s="1040"/>
      <c r="AA30" s="1040">
        <v>39</v>
      </c>
      <c r="AB30" s="1040"/>
      <c r="AC30" s="1040"/>
      <c r="AD30" s="1040"/>
      <c r="AE30" s="1041"/>
      <c r="AF30" s="1015">
        <v>39</v>
      </c>
      <c r="AG30" s="1016"/>
      <c r="AH30" s="1016"/>
      <c r="AI30" s="1016"/>
      <c r="AJ30" s="1017"/>
      <c r="AK30" s="976">
        <v>1014</v>
      </c>
      <c r="AL30" s="967"/>
      <c r="AM30" s="967"/>
      <c r="AN30" s="967"/>
      <c r="AO30" s="967"/>
      <c r="AP30" s="967" t="s">
        <v>552</v>
      </c>
      <c r="AQ30" s="967"/>
      <c r="AR30" s="967"/>
      <c r="AS30" s="967"/>
      <c r="AT30" s="967"/>
      <c r="AU30" s="967" t="s">
        <v>552</v>
      </c>
      <c r="AV30" s="967"/>
      <c r="AW30" s="967"/>
      <c r="AX30" s="967"/>
      <c r="AY30" s="967"/>
      <c r="AZ30" s="1038" t="s">
        <v>552</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384</v>
      </c>
      <c r="C31" s="1034"/>
      <c r="D31" s="1034"/>
      <c r="E31" s="1034"/>
      <c r="F31" s="1034"/>
      <c r="G31" s="1034"/>
      <c r="H31" s="1034"/>
      <c r="I31" s="1034"/>
      <c r="J31" s="1034"/>
      <c r="K31" s="1034"/>
      <c r="L31" s="1034"/>
      <c r="M31" s="1034"/>
      <c r="N31" s="1034"/>
      <c r="O31" s="1034"/>
      <c r="P31" s="1035"/>
      <c r="Q31" s="1039">
        <v>3602</v>
      </c>
      <c r="R31" s="1040"/>
      <c r="S31" s="1040"/>
      <c r="T31" s="1040"/>
      <c r="U31" s="1040"/>
      <c r="V31" s="1040">
        <v>3538</v>
      </c>
      <c r="W31" s="1040"/>
      <c r="X31" s="1040"/>
      <c r="Y31" s="1040"/>
      <c r="Z31" s="1040"/>
      <c r="AA31" s="1040">
        <v>64</v>
      </c>
      <c r="AB31" s="1040"/>
      <c r="AC31" s="1040"/>
      <c r="AD31" s="1040"/>
      <c r="AE31" s="1041"/>
      <c r="AF31" s="1015">
        <v>64</v>
      </c>
      <c r="AG31" s="1016"/>
      <c r="AH31" s="1016"/>
      <c r="AI31" s="1016"/>
      <c r="AJ31" s="1017"/>
      <c r="AK31" s="976">
        <v>1813</v>
      </c>
      <c r="AL31" s="967"/>
      <c r="AM31" s="967"/>
      <c r="AN31" s="967"/>
      <c r="AO31" s="967"/>
      <c r="AP31" s="967">
        <v>10597</v>
      </c>
      <c r="AQ31" s="967"/>
      <c r="AR31" s="967"/>
      <c r="AS31" s="967"/>
      <c r="AT31" s="967"/>
      <c r="AU31" s="967">
        <v>7227</v>
      </c>
      <c r="AV31" s="967"/>
      <c r="AW31" s="967"/>
      <c r="AX31" s="967"/>
      <c r="AY31" s="967"/>
      <c r="AZ31" s="1038" t="s">
        <v>539</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1899</v>
      </c>
      <c r="R32" s="1040"/>
      <c r="S32" s="1040"/>
      <c r="T32" s="1040"/>
      <c r="U32" s="1040"/>
      <c r="V32" s="1040">
        <v>1884</v>
      </c>
      <c r="W32" s="1040"/>
      <c r="X32" s="1040"/>
      <c r="Y32" s="1040"/>
      <c r="Z32" s="1040"/>
      <c r="AA32" s="1040">
        <v>15</v>
      </c>
      <c r="AB32" s="1040"/>
      <c r="AC32" s="1040"/>
      <c r="AD32" s="1040"/>
      <c r="AE32" s="1041"/>
      <c r="AF32" s="1015">
        <v>12205</v>
      </c>
      <c r="AG32" s="1016"/>
      <c r="AH32" s="1016"/>
      <c r="AI32" s="1016"/>
      <c r="AJ32" s="1017"/>
      <c r="AK32" s="976">
        <v>145</v>
      </c>
      <c r="AL32" s="967"/>
      <c r="AM32" s="967"/>
      <c r="AN32" s="967"/>
      <c r="AO32" s="967"/>
      <c r="AP32" s="967">
        <v>5779</v>
      </c>
      <c r="AQ32" s="967"/>
      <c r="AR32" s="967"/>
      <c r="AS32" s="967"/>
      <c r="AT32" s="967"/>
      <c r="AU32" s="967" t="s">
        <v>538</v>
      </c>
      <c r="AV32" s="967"/>
      <c r="AW32" s="967"/>
      <c r="AX32" s="967"/>
      <c r="AY32" s="967"/>
      <c r="AZ32" s="1038" t="s">
        <v>538</v>
      </c>
      <c r="BA32" s="1038"/>
      <c r="BB32" s="1038"/>
      <c r="BC32" s="1038"/>
      <c r="BD32" s="1038"/>
      <c r="BE32" s="1028" t="s">
        <v>385</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387</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369</v>
      </c>
      <c r="B63" s="940" t="s">
        <v>388</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11837</v>
      </c>
      <c r="AG63" s="955"/>
      <c r="AH63" s="955"/>
      <c r="AI63" s="955"/>
      <c r="AJ63" s="1026"/>
      <c r="AK63" s="1027"/>
      <c r="AL63" s="959"/>
      <c r="AM63" s="959"/>
      <c r="AN63" s="959"/>
      <c r="AO63" s="959"/>
      <c r="AP63" s="955"/>
      <c r="AQ63" s="955"/>
      <c r="AR63" s="955"/>
      <c r="AS63" s="955"/>
      <c r="AT63" s="955"/>
      <c r="AU63" s="955"/>
      <c r="AV63" s="955"/>
      <c r="AW63" s="955"/>
      <c r="AX63" s="955"/>
      <c r="AY63" s="955"/>
      <c r="AZ63" s="1021"/>
      <c r="BA63" s="1021"/>
      <c r="BB63" s="1021"/>
      <c r="BC63" s="1021"/>
      <c r="BD63" s="1021"/>
      <c r="BE63" s="956"/>
      <c r="BF63" s="956"/>
      <c r="BG63" s="956"/>
      <c r="BH63" s="956"/>
      <c r="BI63" s="957"/>
      <c r="BJ63" s="1022" t="s">
        <v>110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390</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391</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540</v>
      </c>
      <c r="C68" s="982"/>
      <c r="D68" s="982"/>
      <c r="E68" s="982"/>
      <c r="F68" s="982"/>
      <c r="G68" s="982"/>
      <c r="H68" s="982"/>
      <c r="I68" s="982"/>
      <c r="J68" s="982"/>
      <c r="K68" s="982"/>
      <c r="L68" s="982"/>
      <c r="M68" s="982"/>
      <c r="N68" s="982"/>
      <c r="O68" s="982"/>
      <c r="P68" s="983"/>
      <c r="Q68" s="984">
        <v>906</v>
      </c>
      <c r="R68" s="978"/>
      <c r="S68" s="978"/>
      <c r="T68" s="978"/>
      <c r="U68" s="978"/>
      <c r="V68" s="978">
        <v>886</v>
      </c>
      <c r="W68" s="978"/>
      <c r="X68" s="978"/>
      <c r="Y68" s="978"/>
      <c r="Z68" s="978"/>
      <c r="AA68" s="978">
        <v>20</v>
      </c>
      <c r="AB68" s="978"/>
      <c r="AC68" s="978"/>
      <c r="AD68" s="978"/>
      <c r="AE68" s="978"/>
      <c r="AF68" s="978">
        <v>20</v>
      </c>
      <c r="AG68" s="978"/>
      <c r="AH68" s="978"/>
      <c r="AI68" s="978"/>
      <c r="AJ68" s="978"/>
      <c r="AK68" s="978">
        <v>31</v>
      </c>
      <c r="AL68" s="978"/>
      <c r="AM68" s="978"/>
      <c r="AN68" s="978"/>
      <c r="AO68" s="978"/>
      <c r="AP68" s="978" t="s">
        <v>539</v>
      </c>
      <c r="AQ68" s="978"/>
      <c r="AR68" s="978"/>
      <c r="AS68" s="978"/>
      <c r="AT68" s="978"/>
      <c r="AU68" s="978" t="s">
        <v>538</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541</v>
      </c>
      <c r="C69" s="971"/>
      <c r="D69" s="971"/>
      <c r="E69" s="971"/>
      <c r="F69" s="971"/>
      <c r="G69" s="971"/>
      <c r="H69" s="971"/>
      <c r="I69" s="971"/>
      <c r="J69" s="971"/>
      <c r="K69" s="971"/>
      <c r="L69" s="971"/>
      <c r="M69" s="971"/>
      <c r="N69" s="971"/>
      <c r="O69" s="971"/>
      <c r="P69" s="972"/>
      <c r="Q69" s="973">
        <v>491</v>
      </c>
      <c r="R69" s="967"/>
      <c r="S69" s="967"/>
      <c r="T69" s="967"/>
      <c r="U69" s="967"/>
      <c r="V69" s="967">
        <v>306</v>
      </c>
      <c r="W69" s="967"/>
      <c r="X69" s="967"/>
      <c r="Y69" s="967"/>
      <c r="Z69" s="967"/>
      <c r="AA69" s="967">
        <v>185</v>
      </c>
      <c r="AB69" s="967"/>
      <c r="AC69" s="967"/>
      <c r="AD69" s="967"/>
      <c r="AE69" s="967"/>
      <c r="AF69" s="967">
        <v>185</v>
      </c>
      <c r="AG69" s="967"/>
      <c r="AH69" s="967"/>
      <c r="AI69" s="967"/>
      <c r="AJ69" s="967"/>
      <c r="AK69" s="967">
        <v>111</v>
      </c>
      <c r="AL69" s="967"/>
      <c r="AM69" s="967"/>
      <c r="AN69" s="967"/>
      <c r="AO69" s="967"/>
      <c r="AP69" s="967" t="s">
        <v>538</v>
      </c>
      <c r="AQ69" s="967"/>
      <c r="AR69" s="967"/>
      <c r="AS69" s="967"/>
      <c r="AT69" s="967"/>
      <c r="AU69" s="967" t="s">
        <v>538</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542</v>
      </c>
      <c r="C70" s="971"/>
      <c r="D70" s="971"/>
      <c r="E70" s="971"/>
      <c r="F70" s="971"/>
      <c r="G70" s="971"/>
      <c r="H70" s="971"/>
      <c r="I70" s="971"/>
      <c r="J70" s="971"/>
      <c r="K70" s="971"/>
      <c r="L70" s="971"/>
      <c r="M70" s="971"/>
      <c r="N70" s="971"/>
      <c r="O70" s="971"/>
      <c r="P70" s="972"/>
      <c r="Q70" s="973">
        <v>5404</v>
      </c>
      <c r="R70" s="967"/>
      <c r="S70" s="967"/>
      <c r="T70" s="967"/>
      <c r="U70" s="967"/>
      <c r="V70" s="967">
        <v>5296</v>
      </c>
      <c r="W70" s="967"/>
      <c r="X70" s="967"/>
      <c r="Y70" s="967"/>
      <c r="Z70" s="967"/>
      <c r="AA70" s="967">
        <v>108</v>
      </c>
      <c r="AB70" s="967"/>
      <c r="AC70" s="967"/>
      <c r="AD70" s="967"/>
      <c r="AE70" s="967"/>
      <c r="AF70" s="967">
        <v>108</v>
      </c>
      <c r="AG70" s="967"/>
      <c r="AH70" s="967"/>
      <c r="AI70" s="967"/>
      <c r="AJ70" s="967"/>
      <c r="AK70" s="967" t="s">
        <v>538</v>
      </c>
      <c r="AL70" s="967"/>
      <c r="AM70" s="967"/>
      <c r="AN70" s="967"/>
      <c r="AO70" s="967"/>
      <c r="AP70" s="967" t="s">
        <v>539</v>
      </c>
      <c r="AQ70" s="967"/>
      <c r="AR70" s="967"/>
      <c r="AS70" s="967"/>
      <c r="AT70" s="967"/>
      <c r="AU70" s="967" t="s">
        <v>538</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543</v>
      </c>
      <c r="C71" s="971"/>
      <c r="D71" s="971"/>
      <c r="E71" s="971"/>
      <c r="F71" s="971"/>
      <c r="G71" s="971"/>
      <c r="H71" s="971"/>
      <c r="I71" s="971"/>
      <c r="J71" s="971"/>
      <c r="K71" s="971"/>
      <c r="L71" s="971"/>
      <c r="M71" s="971"/>
      <c r="N71" s="971"/>
      <c r="O71" s="971"/>
      <c r="P71" s="972"/>
      <c r="Q71" s="973">
        <v>22895</v>
      </c>
      <c r="R71" s="967"/>
      <c r="S71" s="967"/>
      <c r="T71" s="967"/>
      <c r="U71" s="967"/>
      <c r="V71" s="967">
        <v>22869</v>
      </c>
      <c r="W71" s="967"/>
      <c r="X71" s="967"/>
      <c r="Y71" s="967"/>
      <c r="Z71" s="967"/>
      <c r="AA71" s="967">
        <v>26</v>
      </c>
      <c r="AB71" s="967"/>
      <c r="AC71" s="967"/>
      <c r="AD71" s="967"/>
      <c r="AE71" s="967"/>
      <c r="AF71" s="967">
        <v>26</v>
      </c>
      <c r="AG71" s="967"/>
      <c r="AH71" s="967"/>
      <c r="AI71" s="967"/>
      <c r="AJ71" s="967"/>
      <c r="AK71" s="967">
        <v>240</v>
      </c>
      <c r="AL71" s="967"/>
      <c r="AM71" s="967"/>
      <c r="AN71" s="967"/>
      <c r="AO71" s="967"/>
      <c r="AP71" s="967" t="s">
        <v>539</v>
      </c>
      <c r="AQ71" s="967"/>
      <c r="AR71" s="967"/>
      <c r="AS71" s="967"/>
      <c r="AT71" s="967"/>
      <c r="AU71" s="967" t="s">
        <v>538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544</v>
      </c>
      <c r="C72" s="971"/>
      <c r="D72" s="971"/>
      <c r="E72" s="971"/>
      <c r="F72" s="971"/>
      <c r="G72" s="971"/>
      <c r="H72" s="971"/>
      <c r="I72" s="971"/>
      <c r="J72" s="971"/>
      <c r="K72" s="971"/>
      <c r="L72" s="971"/>
      <c r="M72" s="971"/>
      <c r="N72" s="971"/>
      <c r="O72" s="971"/>
      <c r="P72" s="972"/>
      <c r="Q72" s="973">
        <v>10709</v>
      </c>
      <c r="R72" s="967"/>
      <c r="S72" s="967"/>
      <c r="T72" s="967"/>
      <c r="U72" s="967"/>
      <c r="V72" s="967">
        <v>10389</v>
      </c>
      <c r="W72" s="967"/>
      <c r="X72" s="967"/>
      <c r="Y72" s="967"/>
      <c r="Z72" s="967"/>
      <c r="AA72" s="967">
        <v>320</v>
      </c>
      <c r="AB72" s="967"/>
      <c r="AC72" s="967"/>
      <c r="AD72" s="967"/>
      <c r="AE72" s="967"/>
      <c r="AF72" s="967">
        <v>320</v>
      </c>
      <c r="AG72" s="967"/>
      <c r="AH72" s="967"/>
      <c r="AI72" s="967"/>
      <c r="AJ72" s="967"/>
      <c r="AK72" s="967" t="s">
        <v>547</v>
      </c>
      <c r="AL72" s="967"/>
      <c r="AM72" s="967"/>
      <c r="AN72" s="967"/>
      <c r="AO72" s="967"/>
      <c r="AP72" s="967">
        <v>8547</v>
      </c>
      <c r="AQ72" s="967"/>
      <c r="AR72" s="967"/>
      <c r="AS72" s="967"/>
      <c r="AT72" s="967"/>
      <c r="AU72" s="967">
        <v>265</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545</v>
      </c>
      <c r="C73" s="971"/>
      <c r="D73" s="971"/>
      <c r="E73" s="971"/>
      <c r="F73" s="971"/>
      <c r="G73" s="971"/>
      <c r="H73" s="971"/>
      <c r="I73" s="971"/>
      <c r="J73" s="971"/>
      <c r="K73" s="971"/>
      <c r="L73" s="971"/>
      <c r="M73" s="971"/>
      <c r="N73" s="971"/>
      <c r="O73" s="971"/>
      <c r="P73" s="972"/>
      <c r="Q73" s="973">
        <v>4758</v>
      </c>
      <c r="R73" s="967"/>
      <c r="S73" s="967"/>
      <c r="T73" s="967"/>
      <c r="U73" s="967"/>
      <c r="V73" s="967">
        <v>4702</v>
      </c>
      <c r="W73" s="967"/>
      <c r="X73" s="967"/>
      <c r="Y73" s="967"/>
      <c r="Z73" s="967"/>
      <c r="AA73" s="967">
        <v>56</v>
      </c>
      <c r="AB73" s="967"/>
      <c r="AC73" s="967"/>
      <c r="AD73" s="967"/>
      <c r="AE73" s="967"/>
      <c r="AF73" s="967">
        <v>56</v>
      </c>
      <c r="AG73" s="967"/>
      <c r="AH73" s="967"/>
      <c r="AI73" s="967"/>
      <c r="AJ73" s="967"/>
      <c r="AK73" s="967">
        <v>900</v>
      </c>
      <c r="AL73" s="967"/>
      <c r="AM73" s="967"/>
      <c r="AN73" s="967"/>
      <c r="AO73" s="967"/>
      <c r="AP73" s="967" t="s">
        <v>539</v>
      </c>
      <c r="AQ73" s="967"/>
      <c r="AR73" s="967"/>
      <c r="AS73" s="967"/>
      <c r="AT73" s="967"/>
      <c r="AU73" s="967" t="s">
        <v>538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546</v>
      </c>
      <c r="C74" s="971"/>
      <c r="D74" s="971"/>
      <c r="E74" s="971"/>
      <c r="F74" s="971"/>
      <c r="G74" s="971"/>
      <c r="H74" s="971"/>
      <c r="I74" s="971"/>
      <c r="J74" s="971"/>
      <c r="K74" s="971"/>
      <c r="L74" s="971"/>
      <c r="M74" s="971"/>
      <c r="N74" s="971"/>
      <c r="O74" s="971"/>
      <c r="P74" s="972"/>
      <c r="Q74" s="973">
        <v>1217894</v>
      </c>
      <c r="R74" s="967"/>
      <c r="S74" s="967"/>
      <c r="T74" s="967"/>
      <c r="U74" s="967"/>
      <c r="V74" s="967">
        <v>1171425</v>
      </c>
      <c r="W74" s="967"/>
      <c r="X74" s="967"/>
      <c r="Y74" s="967"/>
      <c r="Z74" s="967"/>
      <c r="AA74" s="967">
        <v>46469</v>
      </c>
      <c r="AB74" s="967"/>
      <c r="AC74" s="967"/>
      <c r="AD74" s="967"/>
      <c r="AE74" s="967"/>
      <c r="AF74" s="967">
        <v>46469</v>
      </c>
      <c r="AG74" s="967"/>
      <c r="AH74" s="967"/>
      <c r="AI74" s="967"/>
      <c r="AJ74" s="967"/>
      <c r="AK74" s="967">
        <v>12479</v>
      </c>
      <c r="AL74" s="967"/>
      <c r="AM74" s="967"/>
      <c r="AN74" s="967"/>
      <c r="AO74" s="967"/>
      <c r="AP74" s="967" t="s">
        <v>539</v>
      </c>
      <c r="AQ74" s="967"/>
      <c r="AR74" s="967"/>
      <c r="AS74" s="967"/>
      <c r="AT74" s="967"/>
      <c r="AU74" s="967" t="s">
        <v>538</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392</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customHeight="1" hidden="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customHeight="1" hidden="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customHeight="1" hidden="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customHeight="1" hidden="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customHeight="1" hidden="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customHeight="1" hidden="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customHeight="1" hidden="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customHeight="1" hidden="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customHeight="1" hidden="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customHeight="1" hidden="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customHeight="1" hidden="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customHeight="1" hidden="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customHeight="1" hidden="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393</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394</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395</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0"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0" s="197" customFormat="1" ht="26.25" customHeight="1">
      <c r="A108" s="934" t="s">
        <v>398</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399</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0" s="197" customFormat="1" ht="26.25" customHeight="1">
      <c r="A109" s="887" t="s">
        <v>400</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401</v>
      </c>
      <c r="AB109" s="888"/>
      <c r="AC109" s="888"/>
      <c r="AD109" s="888"/>
      <c r="AE109" s="889"/>
      <c r="AF109" s="890" t="s">
        <v>286</v>
      </c>
      <c r="AG109" s="888"/>
      <c r="AH109" s="888"/>
      <c r="AI109" s="888"/>
      <c r="AJ109" s="889"/>
      <c r="AK109" s="890" t="s">
        <v>285</v>
      </c>
      <c r="AL109" s="888"/>
      <c r="AM109" s="888"/>
      <c r="AN109" s="888"/>
      <c r="AO109" s="889"/>
      <c r="AP109" s="890" t="s">
        <v>402</v>
      </c>
      <c r="AQ109" s="888"/>
      <c r="AR109" s="888"/>
      <c r="AS109" s="888"/>
      <c r="AT109" s="919"/>
      <c r="AU109" s="887" t="s">
        <v>400</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401</v>
      </c>
      <c r="BR109" s="888"/>
      <c r="BS109" s="888"/>
      <c r="BT109" s="888"/>
      <c r="BU109" s="889"/>
      <c r="BV109" s="890" t="s">
        <v>286</v>
      </c>
      <c r="BW109" s="888"/>
      <c r="BX109" s="888"/>
      <c r="BY109" s="888"/>
      <c r="BZ109" s="889"/>
      <c r="CA109" s="890" t="s">
        <v>285</v>
      </c>
      <c r="CB109" s="888"/>
      <c r="CC109" s="888"/>
      <c r="CD109" s="888"/>
      <c r="CE109" s="889"/>
      <c r="CF109" s="928" t="s">
        <v>402</v>
      </c>
      <c r="CG109" s="928"/>
      <c r="CH109" s="928"/>
      <c r="CI109" s="928"/>
      <c r="CJ109" s="928"/>
      <c r="CK109" s="890" t="s">
        <v>403</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401</v>
      </c>
      <c r="DH109" s="888"/>
      <c r="DI109" s="888"/>
      <c r="DJ109" s="888"/>
      <c r="DK109" s="889"/>
      <c r="DL109" s="890" t="s">
        <v>286</v>
      </c>
      <c r="DM109" s="888"/>
      <c r="DN109" s="888"/>
      <c r="DO109" s="888"/>
      <c r="DP109" s="889"/>
      <c r="DQ109" s="890" t="s">
        <v>285</v>
      </c>
      <c r="DR109" s="888"/>
      <c r="DS109" s="888"/>
      <c r="DT109" s="888"/>
      <c r="DU109" s="889"/>
      <c r="DV109" s="890" t="s">
        <v>402</v>
      </c>
      <c r="DW109" s="888"/>
      <c r="DX109" s="888"/>
      <c r="DY109" s="888"/>
      <c r="DZ109" s="919"/>
    </row>
    <row r="110" spans="1:130" s="197" customFormat="1" ht="26.25" customHeight="1">
      <c r="A110" s="757" t="s">
        <v>404</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2998242</v>
      </c>
      <c r="AB110" s="873"/>
      <c r="AC110" s="873"/>
      <c r="AD110" s="873"/>
      <c r="AE110" s="874"/>
      <c r="AF110" s="875">
        <v>2728167</v>
      </c>
      <c r="AG110" s="873"/>
      <c r="AH110" s="873"/>
      <c r="AI110" s="873"/>
      <c r="AJ110" s="874"/>
      <c r="AK110" s="875">
        <v>2513129</v>
      </c>
      <c r="AL110" s="873"/>
      <c r="AM110" s="873"/>
      <c r="AN110" s="873"/>
      <c r="AO110" s="874"/>
      <c r="AP110" s="876">
        <v>12.5</v>
      </c>
      <c r="AQ110" s="877"/>
      <c r="AR110" s="877"/>
      <c r="AS110" s="877"/>
      <c r="AT110" s="878"/>
      <c r="AU110" s="920" t="s">
        <v>60</v>
      </c>
      <c r="AV110" s="921"/>
      <c r="AW110" s="921"/>
      <c r="AX110" s="921"/>
      <c r="AY110" s="922"/>
      <c r="AZ110" s="816" t="s">
        <v>405</v>
      </c>
      <c r="BA110" s="758"/>
      <c r="BB110" s="758"/>
      <c r="BC110" s="758"/>
      <c r="BD110" s="758"/>
      <c r="BE110" s="758"/>
      <c r="BF110" s="758"/>
      <c r="BG110" s="758"/>
      <c r="BH110" s="758"/>
      <c r="BI110" s="758"/>
      <c r="BJ110" s="758"/>
      <c r="BK110" s="758"/>
      <c r="BL110" s="758"/>
      <c r="BM110" s="758"/>
      <c r="BN110" s="758"/>
      <c r="BO110" s="758"/>
      <c r="BP110" s="759"/>
      <c r="BQ110" s="799">
        <v>24080212</v>
      </c>
      <c r="BR110" s="800"/>
      <c r="BS110" s="800"/>
      <c r="BT110" s="800"/>
      <c r="BU110" s="800"/>
      <c r="BV110" s="800">
        <v>24008531</v>
      </c>
      <c r="BW110" s="800"/>
      <c r="BX110" s="800"/>
      <c r="BY110" s="800"/>
      <c r="BZ110" s="800"/>
      <c r="CA110" s="800">
        <v>23139040</v>
      </c>
      <c r="CB110" s="800"/>
      <c r="CC110" s="800"/>
      <c r="CD110" s="800"/>
      <c r="CE110" s="800"/>
      <c r="CF110" s="861">
        <v>115.09999999999999</v>
      </c>
      <c r="CG110" s="862"/>
      <c r="CH110" s="862"/>
      <c r="CI110" s="862"/>
      <c r="CJ110" s="862"/>
      <c r="CK110" s="916" t="s">
        <v>406</v>
      </c>
      <c r="CL110" s="864"/>
      <c r="CM110" s="869" t="s">
        <v>407</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0" s="197" customFormat="1" ht="26.25" customHeight="1">
      <c r="A111" s="778" t="s">
        <v>408</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409</v>
      </c>
      <c r="BA111" s="768"/>
      <c r="BB111" s="768"/>
      <c r="BC111" s="768"/>
      <c r="BD111" s="768"/>
      <c r="BE111" s="768"/>
      <c r="BF111" s="768"/>
      <c r="BG111" s="768"/>
      <c r="BH111" s="768"/>
      <c r="BI111" s="768"/>
      <c r="BJ111" s="768"/>
      <c r="BK111" s="768"/>
      <c r="BL111" s="768"/>
      <c r="BM111" s="768"/>
      <c r="BN111" s="768"/>
      <c r="BO111" s="768"/>
      <c r="BP111" s="769"/>
      <c r="BQ111" s="770">
        <v>2188334</v>
      </c>
      <c r="BR111" s="771"/>
      <c r="BS111" s="771"/>
      <c r="BT111" s="771"/>
      <c r="BU111" s="771"/>
      <c r="BV111" s="771">
        <v>2050456</v>
      </c>
      <c r="BW111" s="771"/>
      <c r="BX111" s="771"/>
      <c r="BY111" s="771"/>
      <c r="BZ111" s="771"/>
      <c r="CA111" s="771">
        <v>2146177</v>
      </c>
      <c r="CB111" s="771"/>
      <c r="CC111" s="771"/>
      <c r="CD111" s="771"/>
      <c r="CE111" s="771"/>
      <c r="CF111" s="848">
        <v>10.699999999999999</v>
      </c>
      <c r="CG111" s="849"/>
      <c r="CH111" s="849"/>
      <c r="CI111" s="849"/>
      <c r="CJ111" s="849"/>
      <c r="CK111" s="917"/>
      <c r="CL111" s="866"/>
      <c r="CM111" s="803" t="s">
        <v>410</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0" s="197" customFormat="1" ht="26.25" customHeight="1">
      <c r="A112" s="902" t="s">
        <v>411</v>
      </c>
      <c r="B112" s="903"/>
      <c r="C112" s="768" t="s">
        <v>412</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413</v>
      </c>
      <c r="BA112" s="768"/>
      <c r="BB112" s="768"/>
      <c r="BC112" s="768"/>
      <c r="BD112" s="768"/>
      <c r="BE112" s="768"/>
      <c r="BF112" s="768"/>
      <c r="BG112" s="768"/>
      <c r="BH112" s="768"/>
      <c r="BI112" s="768"/>
      <c r="BJ112" s="768"/>
      <c r="BK112" s="768"/>
      <c r="BL112" s="768"/>
      <c r="BM112" s="768"/>
      <c r="BN112" s="768"/>
      <c r="BO112" s="768"/>
      <c r="BP112" s="769"/>
      <c r="BQ112" s="770">
        <v>9550596</v>
      </c>
      <c r="BR112" s="771"/>
      <c r="BS112" s="771"/>
      <c r="BT112" s="771"/>
      <c r="BU112" s="771"/>
      <c r="BV112" s="771">
        <v>8395805</v>
      </c>
      <c r="BW112" s="771"/>
      <c r="BX112" s="771"/>
      <c r="BY112" s="771"/>
      <c r="BZ112" s="771"/>
      <c r="CA112" s="771">
        <v>7227094</v>
      </c>
      <c r="CB112" s="771"/>
      <c r="CC112" s="771"/>
      <c r="CD112" s="771"/>
      <c r="CE112" s="771"/>
      <c r="CF112" s="848">
        <v>36</v>
      </c>
      <c r="CG112" s="849"/>
      <c r="CH112" s="849"/>
      <c r="CI112" s="849"/>
      <c r="CJ112" s="849"/>
      <c r="CK112" s="917"/>
      <c r="CL112" s="866"/>
      <c r="CM112" s="803" t="s">
        <v>414</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c r="A113" s="904"/>
      <c r="B113" s="905"/>
      <c r="C113" s="768" t="s">
        <v>415</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1734518</v>
      </c>
      <c r="AB113" s="909"/>
      <c r="AC113" s="909"/>
      <c r="AD113" s="909"/>
      <c r="AE113" s="910"/>
      <c r="AF113" s="911">
        <v>1660580</v>
      </c>
      <c r="AG113" s="909"/>
      <c r="AH113" s="909"/>
      <c r="AI113" s="909"/>
      <c r="AJ113" s="910"/>
      <c r="AK113" s="911">
        <v>1408514</v>
      </c>
      <c r="AL113" s="909"/>
      <c r="AM113" s="909"/>
      <c r="AN113" s="909"/>
      <c r="AO113" s="910"/>
      <c r="AP113" s="912">
        <v>7</v>
      </c>
      <c r="AQ113" s="913"/>
      <c r="AR113" s="913"/>
      <c r="AS113" s="913"/>
      <c r="AT113" s="914"/>
      <c r="AU113" s="923"/>
      <c r="AV113" s="924"/>
      <c r="AW113" s="924"/>
      <c r="AX113" s="924"/>
      <c r="AY113" s="925"/>
      <c r="AZ113" s="767" t="s">
        <v>416</v>
      </c>
      <c r="BA113" s="768"/>
      <c r="BB113" s="768"/>
      <c r="BC113" s="768"/>
      <c r="BD113" s="768"/>
      <c r="BE113" s="768"/>
      <c r="BF113" s="768"/>
      <c r="BG113" s="768"/>
      <c r="BH113" s="768"/>
      <c r="BI113" s="768"/>
      <c r="BJ113" s="768"/>
      <c r="BK113" s="768"/>
      <c r="BL113" s="768"/>
      <c r="BM113" s="768"/>
      <c r="BN113" s="768"/>
      <c r="BO113" s="768"/>
      <c r="BP113" s="769"/>
      <c r="BQ113" s="770">
        <v>373143</v>
      </c>
      <c r="BR113" s="771"/>
      <c r="BS113" s="771"/>
      <c r="BT113" s="771"/>
      <c r="BU113" s="771"/>
      <c r="BV113" s="771">
        <v>317123</v>
      </c>
      <c r="BW113" s="771"/>
      <c r="BX113" s="771"/>
      <c r="BY113" s="771"/>
      <c r="BZ113" s="771"/>
      <c r="CA113" s="771">
        <v>264948</v>
      </c>
      <c r="CB113" s="771"/>
      <c r="CC113" s="771"/>
      <c r="CD113" s="771"/>
      <c r="CE113" s="771"/>
      <c r="CF113" s="848">
        <v>1.3</v>
      </c>
      <c r="CG113" s="849"/>
      <c r="CH113" s="849"/>
      <c r="CI113" s="849"/>
      <c r="CJ113" s="849"/>
      <c r="CK113" s="917"/>
      <c r="CL113" s="866"/>
      <c r="CM113" s="803" t="s">
        <v>417</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418</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84842</v>
      </c>
      <c r="AB114" s="784"/>
      <c r="AC114" s="784"/>
      <c r="AD114" s="784"/>
      <c r="AE114" s="785"/>
      <c r="AF114" s="786">
        <v>61302</v>
      </c>
      <c r="AG114" s="784"/>
      <c r="AH114" s="784"/>
      <c r="AI114" s="784"/>
      <c r="AJ114" s="785"/>
      <c r="AK114" s="786">
        <v>51531</v>
      </c>
      <c r="AL114" s="784"/>
      <c r="AM114" s="784"/>
      <c r="AN114" s="784"/>
      <c r="AO114" s="785"/>
      <c r="AP114" s="754">
        <v>0.29999999999999999</v>
      </c>
      <c r="AQ114" s="755"/>
      <c r="AR114" s="755"/>
      <c r="AS114" s="755"/>
      <c r="AT114" s="756"/>
      <c r="AU114" s="923"/>
      <c r="AV114" s="924"/>
      <c r="AW114" s="924"/>
      <c r="AX114" s="924"/>
      <c r="AY114" s="925"/>
      <c r="AZ114" s="767" t="s">
        <v>419</v>
      </c>
      <c r="BA114" s="768"/>
      <c r="BB114" s="768"/>
      <c r="BC114" s="768"/>
      <c r="BD114" s="768"/>
      <c r="BE114" s="768"/>
      <c r="BF114" s="768"/>
      <c r="BG114" s="768"/>
      <c r="BH114" s="768"/>
      <c r="BI114" s="768"/>
      <c r="BJ114" s="768"/>
      <c r="BK114" s="768"/>
      <c r="BL114" s="768"/>
      <c r="BM114" s="768"/>
      <c r="BN114" s="768"/>
      <c r="BO114" s="768"/>
      <c r="BP114" s="769"/>
      <c r="BQ114" s="770">
        <v>5865160</v>
      </c>
      <c r="BR114" s="771"/>
      <c r="BS114" s="771"/>
      <c r="BT114" s="771"/>
      <c r="BU114" s="771"/>
      <c r="BV114" s="771">
        <v>5288657</v>
      </c>
      <c r="BW114" s="771"/>
      <c r="BX114" s="771"/>
      <c r="BY114" s="771"/>
      <c r="BZ114" s="771"/>
      <c r="CA114" s="771">
        <v>5062237</v>
      </c>
      <c r="CB114" s="771"/>
      <c r="CC114" s="771"/>
      <c r="CD114" s="771"/>
      <c r="CE114" s="771"/>
      <c r="CF114" s="848">
        <v>25.199999999999999</v>
      </c>
      <c r="CG114" s="849"/>
      <c r="CH114" s="849"/>
      <c r="CI114" s="849"/>
      <c r="CJ114" s="849"/>
      <c r="CK114" s="917"/>
      <c r="CL114" s="866"/>
      <c r="CM114" s="803" t="s">
        <v>420</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421</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412151</v>
      </c>
      <c r="AB115" s="909"/>
      <c r="AC115" s="909"/>
      <c r="AD115" s="909"/>
      <c r="AE115" s="910"/>
      <c r="AF115" s="911">
        <v>92271</v>
      </c>
      <c r="AG115" s="909"/>
      <c r="AH115" s="909"/>
      <c r="AI115" s="909"/>
      <c r="AJ115" s="910"/>
      <c r="AK115" s="911">
        <v>183614</v>
      </c>
      <c r="AL115" s="909"/>
      <c r="AM115" s="909"/>
      <c r="AN115" s="909"/>
      <c r="AO115" s="910"/>
      <c r="AP115" s="912">
        <v>0.90000000000000002</v>
      </c>
      <c r="AQ115" s="913"/>
      <c r="AR115" s="913"/>
      <c r="AS115" s="913"/>
      <c r="AT115" s="914"/>
      <c r="AU115" s="923"/>
      <c r="AV115" s="924"/>
      <c r="AW115" s="924"/>
      <c r="AX115" s="924"/>
      <c r="AY115" s="925"/>
      <c r="AZ115" s="767" t="s">
        <v>422</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423</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1562037</v>
      </c>
      <c r="DH115" s="784"/>
      <c r="DI115" s="784"/>
      <c r="DJ115" s="784"/>
      <c r="DK115" s="785"/>
      <c r="DL115" s="786">
        <v>1504719</v>
      </c>
      <c r="DM115" s="784"/>
      <c r="DN115" s="784"/>
      <c r="DO115" s="784"/>
      <c r="DP115" s="785"/>
      <c r="DQ115" s="786">
        <v>1676976</v>
      </c>
      <c r="DR115" s="784"/>
      <c r="DS115" s="784"/>
      <c r="DT115" s="784"/>
      <c r="DU115" s="785"/>
      <c r="DV115" s="754">
        <v>8.3000000000000007</v>
      </c>
      <c r="DW115" s="755"/>
      <c r="DX115" s="755"/>
      <c r="DY115" s="755"/>
      <c r="DZ115" s="756"/>
    </row>
    <row r="116" spans="1:130" s="197" customFormat="1" ht="26.25" customHeight="1">
      <c r="A116" s="906"/>
      <c r="B116" s="907"/>
      <c r="C116" s="846" t="s">
        <v>424</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2658</v>
      </c>
      <c r="AB116" s="784"/>
      <c r="AC116" s="784"/>
      <c r="AD116" s="784"/>
      <c r="AE116" s="785"/>
      <c r="AF116" s="786">
        <v>4376</v>
      </c>
      <c r="AG116" s="784"/>
      <c r="AH116" s="784"/>
      <c r="AI116" s="784"/>
      <c r="AJ116" s="785"/>
      <c r="AK116" s="786">
        <v>1367</v>
      </c>
      <c r="AL116" s="784"/>
      <c r="AM116" s="784"/>
      <c r="AN116" s="784"/>
      <c r="AO116" s="785"/>
      <c r="AP116" s="754">
        <v>0</v>
      </c>
      <c r="AQ116" s="755"/>
      <c r="AR116" s="755"/>
      <c r="AS116" s="755"/>
      <c r="AT116" s="756"/>
      <c r="AU116" s="923"/>
      <c r="AV116" s="924"/>
      <c r="AW116" s="924"/>
      <c r="AX116" s="924"/>
      <c r="AY116" s="925"/>
      <c r="AZ116" s="767" t="s">
        <v>425</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426</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626297</v>
      </c>
      <c r="DH116" s="784"/>
      <c r="DI116" s="784"/>
      <c r="DJ116" s="784"/>
      <c r="DK116" s="785"/>
      <c r="DL116" s="786">
        <v>545737</v>
      </c>
      <c r="DM116" s="784"/>
      <c r="DN116" s="784"/>
      <c r="DO116" s="784"/>
      <c r="DP116" s="785"/>
      <c r="DQ116" s="786">
        <v>469201</v>
      </c>
      <c r="DR116" s="784"/>
      <c r="DS116" s="784"/>
      <c r="DT116" s="784"/>
      <c r="DU116" s="785"/>
      <c r="DV116" s="754">
        <v>2.2999999999999998</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427</v>
      </c>
      <c r="Z117" s="889"/>
      <c r="AA117" s="894">
        <v>5232411</v>
      </c>
      <c r="AB117" s="895"/>
      <c r="AC117" s="895"/>
      <c r="AD117" s="895"/>
      <c r="AE117" s="896"/>
      <c r="AF117" s="898">
        <v>4546696</v>
      </c>
      <c r="AG117" s="895"/>
      <c r="AH117" s="895"/>
      <c r="AI117" s="895"/>
      <c r="AJ117" s="896"/>
      <c r="AK117" s="898">
        <v>4158155</v>
      </c>
      <c r="AL117" s="895"/>
      <c r="AM117" s="895"/>
      <c r="AN117" s="895"/>
      <c r="AO117" s="896"/>
      <c r="AP117" s="899"/>
      <c r="AQ117" s="900"/>
      <c r="AR117" s="900"/>
      <c r="AS117" s="900"/>
      <c r="AT117" s="901"/>
      <c r="AU117" s="923"/>
      <c r="AV117" s="924"/>
      <c r="AW117" s="924"/>
      <c r="AX117" s="924"/>
      <c r="AY117" s="925"/>
      <c r="AZ117" s="845" t="s">
        <v>428</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429</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403</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401</v>
      </c>
      <c r="AB118" s="888"/>
      <c r="AC118" s="888"/>
      <c r="AD118" s="888"/>
      <c r="AE118" s="889"/>
      <c r="AF118" s="890" t="s">
        <v>286</v>
      </c>
      <c r="AG118" s="888"/>
      <c r="AH118" s="888"/>
      <c r="AI118" s="888"/>
      <c r="AJ118" s="889"/>
      <c r="AK118" s="890" t="s">
        <v>285</v>
      </c>
      <c r="AL118" s="888"/>
      <c r="AM118" s="888"/>
      <c r="AN118" s="888"/>
      <c r="AO118" s="889"/>
      <c r="AP118" s="891" t="s">
        <v>402</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430</v>
      </c>
      <c r="BP118" s="838"/>
      <c r="BQ118" s="857">
        <v>42057445</v>
      </c>
      <c r="BR118" s="858"/>
      <c r="BS118" s="858"/>
      <c r="BT118" s="858"/>
      <c r="BU118" s="858"/>
      <c r="BV118" s="858">
        <v>40060572</v>
      </c>
      <c r="BW118" s="858"/>
      <c r="BX118" s="858"/>
      <c r="BY118" s="858"/>
      <c r="BZ118" s="858"/>
      <c r="CA118" s="858">
        <v>37839496</v>
      </c>
      <c r="CB118" s="858"/>
      <c r="CC118" s="858"/>
      <c r="CD118" s="858"/>
      <c r="CE118" s="858"/>
      <c r="CF118" s="743"/>
      <c r="CG118" s="744"/>
      <c r="CH118" s="744"/>
      <c r="CI118" s="744"/>
      <c r="CJ118" s="841"/>
      <c r="CK118" s="917"/>
      <c r="CL118" s="866"/>
      <c r="CM118" s="803" t="s">
        <v>431</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406</v>
      </c>
      <c r="B119" s="864"/>
      <c r="C119" s="869" t="s">
        <v>407</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432</v>
      </c>
      <c r="AV119" s="880"/>
      <c r="AW119" s="880"/>
      <c r="AX119" s="880"/>
      <c r="AY119" s="881"/>
      <c r="AZ119" s="816" t="s">
        <v>433</v>
      </c>
      <c r="BA119" s="758"/>
      <c r="BB119" s="758"/>
      <c r="BC119" s="758"/>
      <c r="BD119" s="758"/>
      <c r="BE119" s="758"/>
      <c r="BF119" s="758"/>
      <c r="BG119" s="758"/>
      <c r="BH119" s="758"/>
      <c r="BI119" s="758"/>
      <c r="BJ119" s="758"/>
      <c r="BK119" s="758"/>
      <c r="BL119" s="758"/>
      <c r="BM119" s="758"/>
      <c r="BN119" s="758"/>
      <c r="BO119" s="758"/>
      <c r="BP119" s="759"/>
      <c r="BQ119" s="799">
        <v>981250</v>
      </c>
      <c r="BR119" s="800"/>
      <c r="BS119" s="800"/>
      <c r="BT119" s="800"/>
      <c r="BU119" s="800"/>
      <c r="BV119" s="800">
        <v>3298827</v>
      </c>
      <c r="BW119" s="800"/>
      <c r="BX119" s="800"/>
      <c r="BY119" s="800"/>
      <c r="BZ119" s="800"/>
      <c r="CA119" s="800">
        <v>4238789</v>
      </c>
      <c r="CB119" s="800"/>
      <c r="CC119" s="800"/>
      <c r="CD119" s="800"/>
      <c r="CE119" s="800"/>
      <c r="CF119" s="861">
        <v>21.100000000000001</v>
      </c>
      <c r="CG119" s="862"/>
      <c r="CH119" s="862"/>
      <c r="CI119" s="862"/>
      <c r="CJ119" s="862"/>
      <c r="CK119" s="918"/>
      <c r="CL119" s="868"/>
      <c r="CM119" s="825" t="s">
        <v>434</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c r="A120" s="865"/>
      <c r="B120" s="866"/>
      <c r="C120" s="803" t="s">
        <v>410</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435</v>
      </c>
      <c r="BA120" s="768"/>
      <c r="BB120" s="768"/>
      <c r="BC120" s="768"/>
      <c r="BD120" s="768"/>
      <c r="BE120" s="768"/>
      <c r="BF120" s="768"/>
      <c r="BG120" s="768"/>
      <c r="BH120" s="768"/>
      <c r="BI120" s="768"/>
      <c r="BJ120" s="768"/>
      <c r="BK120" s="768"/>
      <c r="BL120" s="768"/>
      <c r="BM120" s="768"/>
      <c r="BN120" s="768"/>
      <c r="BO120" s="768"/>
      <c r="BP120" s="769"/>
      <c r="BQ120" s="770">
        <v>13651919</v>
      </c>
      <c r="BR120" s="771"/>
      <c r="BS120" s="771"/>
      <c r="BT120" s="771"/>
      <c r="BU120" s="771"/>
      <c r="BV120" s="771">
        <v>15861261</v>
      </c>
      <c r="BW120" s="771"/>
      <c r="BX120" s="771"/>
      <c r="BY120" s="771"/>
      <c r="BZ120" s="771"/>
      <c r="CA120" s="771">
        <v>15495238</v>
      </c>
      <c r="CB120" s="771"/>
      <c r="CC120" s="771"/>
      <c r="CD120" s="771"/>
      <c r="CE120" s="771"/>
      <c r="CF120" s="848">
        <v>77.099999999999994</v>
      </c>
      <c r="CG120" s="849"/>
      <c r="CH120" s="849"/>
      <c r="CI120" s="849"/>
      <c r="CJ120" s="849"/>
      <c r="CK120" s="850" t="s">
        <v>436</v>
      </c>
      <c r="CL120" s="810"/>
      <c r="CM120" s="810"/>
      <c r="CN120" s="810"/>
      <c r="CO120" s="811"/>
      <c r="CP120" s="854" t="s">
        <v>437</v>
      </c>
      <c r="CQ120" s="855"/>
      <c r="CR120" s="855"/>
      <c r="CS120" s="855"/>
      <c r="CT120" s="855"/>
      <c r="CU120" s="855"/>
      <c r="CV120" s="855"/>
      <c r="CW120" s="855"/>
      <c r="CX120" s="855"/>
      <c r="CY120" s="855"/>
      <c r="CZ120" s="855"/>
      <c r="DA120" s="855"/>
      <c r="DB120" s="855"/>
      <c r="DC120" s="855"/>
      <c r="DD120" s="855"/>
      <c r="DE120" s="855"/>
      <c r="DF120" s="856"/>
      <c r="DG120" s="799">
        <v>9550596</v>
      </c>
      <c r="DH120" s="800"/>
      <c r="DI120" s="800"/>
      <c r="DJ120" s="800"/>
      <c r="DK120" s="800"/>
      <c r="DL120" s="800">
        <v>8395805</v>
      </c>
      <c r="DM120" s="800"/>
      <c r="DN120" s="800"/>
      <c r="DO120" s="800"/>
      <c r="DP120" s="800"/>
      <c r="DQ120" s="800">
        <v>7227094</v>
      </c>
      <c r="DR120" s="800"/>
      <c r="DS120" s="800"/>
      <c r="DT120" s="800"/>
      <c r="DU120" s="800"/>
      <c r="DV120" s="801">
        <v>36</v>
      </c>
      <c r="DW120" s="801"/>
      <c r="DX120" s="801"/>
      <c r="DY120" s="801"/>
      <c r="DZ120" s="802"/>
    </row>
    <row r="121" spans="1:130" s="197" customFormat="1" ht="26.25" customHeight="1">
      <c r="A121" s="865"/>
      <c r="B121" s="866"/>
      <c r="C121" s="842" t="s">
        <v>438</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439</v>
      </c>
      <c r="BA121" s="846"/>
      <c r="BB121" s="846"/>
      <c r="BC121" s="846"/>
      <c r="BD121" s="846"/>
      <c r="BE121" s="846"/>
      <c r="BF121" s="846"/>
      <c r="BG121" s="846"/>
      <c r="BH121" s="846"/>
      <c r="BI121" s="846"/>
      <c r="BJ121" s="846"/>
      <c r="BK121" s="846"/>
      <c r="BL121" s="846"/>
      <c r="BM121" s="846"/>
      <c r="BN121" s="846"/>
      <c r="BO121" s="846"/>
      <c r="BP121" s="847"/>
      <c r="BQ121" s="857">
        <v>23598916</v>
      </c>
      <c r="BR121" s="858"/>
      <c r="BS121" s="858"/>
      <c r="BT121" s="858"/>
      <c r="BU121" s="858"/>
      <c r="BV121" s="858">
        <v>22552340</v>
      </c>
      <c r="BW121" s="858"/>
      <c r="BX121" s="858"/>
      <c r="BY121" s="858"/>
      <c r="BZ121" s="858"/>
      <c r="CA121" s="858">
        <v>20913713</v>
      </c>
      <c r="CB121" s="858"/>
      <c r="CC121" s="858"/>
      <c r="CD121" s="858"/>
      <c r="CE121" s="858"/>
      <c r="CF121" s="859">
        <v>104.09999999999999</v>
      </c>
      <c r="CG121" s="860"/>
      <c r="CH121" s="860"/>
      <c r="CI121" s="860"/>
      <c r="CJ121" s="860"/>
      <c r="CK121" s="851"/>
      <c r="CL121" s="812"/>
      <c r="CM121" s="812"/>
      <c r="CN121" s="812"/>
      <c r="CO121" s="813"/>
      <c r="CP121" s="828" t="s">
        <v>440</v>
      </c>
      <c r="CQ121" s="829"/>
      <c r="CR121" s="829"/>
      <c r="CS121" s="829"/>
      <c r="CT121" s="829"/>
      <c r="CU121" s="829"/>
      <c r="CV121" s="829"/>
      <c r="CW121" s="829"/>
      <c r="CX121" s="829"/>
      <c r="CY121" s="829"/>
      <c r="CZ121" s="829"/>
      <c r="DA121" s="829"/>
      <c r="DB121" s="829"/>
      <c r="DC121" s="829"/>
      <c r="DD121" s="829"/>
      <c r="DE121" s="829"/>
      <c r="DF121" s="830"/>
      <c r="DG121" s="770" t="s">
        <v>110</v>
      </c>
      <c r="DH121" s="771"/>
      <c r="DI121" s="771"/>
      <c r="DJ121" s="771"/>
      <c r="DK121" s="771"/>
      <c r="DL121" s="771" t="s">
        <v>110</v>
      </c>
      <c r="DM121" s="771"/>
      <c r="DN121" s="771"/>
      <c r="DO121" s="771"/>
      <c r="DP121" s="771"/>
      <c r="DQ121" s="771" t="s">
        <v>110</v>
      </c>
      <c r="DR121" s="771"/>
      <c r="DS121" s="771"/>
      <c r="DT121" s="771"/>
      <c r="DU121" s="771"/>
      <c r="DV121" s="823" t="s">
        <v>110</v>
      </c>
      <c r="DW121" s="823"/>
      <c r="DX121" s="823"/>
      <c r="DY121" s="823"/>
      <c r="DZ121" s="824"/>
    </row>
    <row r="122" spans="1:130" s="197" customFormat="1" ht="26.25" customHeight="1">
      <c r="A122" s="865"/>
      <c r="B122" s="866"/>
      <c r="C122" s="803" t="s">
        <v>420</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38232085</v>
      </c>
      <c r="BR122" s="840"/>
      <c r="BS122" s="840"/>
      <c r="BT122" s="840"/>
      <c r="BU122" s="840"/>
      <c r="BV122" s="840">
        <v>41712428</v>
      </c>
      <c r="BW122" s="840"/>
      <c r="BX122" s="840"/>
      <c r="BY122" s="840"/>
      <c r="BZ122" s="840"/>
      <c r="CA122" s="840">
        <v>40647740</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426</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80719</v>
      </c>
      <c r="AB123" s="784"/>
      <c r="AC123" s="784"/>
      <c r="AD123" s="784"/>
      <c r="AE123" s="785"/>
      <c r="AF123" s="786">
        <v>80560</v>
      </c>
      <c r="AG123" s="784"/>
      <c r="AH123" s="784"/>
      <c r="AI123" s="784"/>
      <c r="AJ123" s="785"/>
      <c r="AK123" s="786">
        <v>76536</v>
      </c>
      <c r="AL123" s="784"/>
      <c r="AM123" s="784"/>
      <c r="AN123" s="784"/>
      <c r="AO123" s="785"/>
      <c r="AP123" s="754">
        <v>0.40000000000000002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19.199999999999999</v>
      </c>
      <c r="BR123" s="832"/>
      <c r="BS123" s="832"/>
      <c r="BT123" s="832"/>
      <c r="BU123" s="832"/>
      <c r="BV123" s="832" t="s">
        <v>110</v>
      </c>
      <c r="BW123" s="832"/>
      <c r="BX123" s="832"/>
      <c r="BY123" s="832"/>
      <c r="BZ123" s="832"/>
      <c r="CA123" s="832" t="s">
        <v>110</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429</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431</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434</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331432</v>
      </c>
      <c r="AB126" s="784"/>
      <c r="AC126" s="784"/>
      <c r="AD126" s="784"/>
      <c r="AE126" s="785"/>
      <c r="AF126" s="786">
        <v>11711</v>
      </c>
      <c r="AG126" s="784"/>
      <c r="AH126" s="784"/>
      <c r="AI126" s="784"/>
      <c r="AJ126" s="785"/>
      <c r="AK126" s="786">
        <v>107078</v>
      </c>
      <c r="AL126" s="784"/>
      <c r="AM126" s="784"/>
      <c r="AN126" s="784"/>
      <c r="AO126" s="785"/>
      <c r="AP126" s="754">
        <v>0.5</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110</v>
      </c>
      <c r="AB127" s="784"/>
      <c r="AC127" s="784"/>
      <c r="AD127" s="784"/>
      <c r="AE127" s="785"/>
      <c r="AF127" s="786" t="s">
        <v>110</v>
      </c>
      <c r="AG127" s="784"/>
      <c r="AH127" s="784"/>
      <c r="AI127" s="784"/>
      <c r="AJ127" s="785"/>
      <c r="AK127" s="786" t="s">
        <v>110</v>
      </c>
      <c r="AL127" s="784"/>
      <c r="AM127" s="784"/>
      <c r="AN127" s="784"/>
      <c r="AO127" s="785"/>
      <c r="AP127" s="754" t="s">
        <v>110</v>
      </c>
      <c r="AQ127" s="755"/>
      <c r="AR127" s="755"/>
      <c r="AS127" s="755"/>
      <c r="AT127" s="756"/>
      <c r="AU127" s="233"/>
      <c r="AV127" s="233"/>
      <c r="AW127" s="233"/>
      <c r="AX127" s="757" t="s">
        <v>452</v>
      </c>
      <c r="AY127" s="758"/>
      <c r="AZ127" s="758"/>
      <c r="BA127" s="758"/>
      <c r="BB127" s="758"/>
      <c r="BC127" s="758"/>
      <c r="BD127" s="758"/>
      <c r="BE127" s="759"/>
      <c r="BF127" s="760" t="s">
        <v>110</v>
      </c>
      <c r="BG127" s="761"/>
      <c r="BH127" s="761"/>
      <c r="BI127" s="761"/>
      <c r="BJ127" s="761"/>
      <c r="BK127" s="761"/>
      <c r="BL127" s="762"/>
      <c r="BM127" s="760">
        <v>12.24</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1526823</v>
      </c>
      <c r="AB128" s="724"/>
      <c r="AC128" s="724"/>
      <c r="AD128" s="724"/>
      <c r="AE128" s="725"/>
      <c r="AF128" s="726">
        <v>1509013</v>
      </c>
      <c r="AG128" s="724"/>
      <c r="AH128" s="724"/>
      <c r="AI128" s="724"/>
      <c r="AJ128" s="725"/>
      <c r="AK128" s="726">
        <v>1718602</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110</v>
      </c>
      <c r="BG128" s="791"/>
      <c r="BH128" s="791"/>
      <c r="BI128" s="791"/>
      <c r="BJ128" s="791"/>
      <c r="BK128" s="791"/>
      <c r="BL128" s="792"/>
      <c r="BM128" s="790">
        <v>17.239999999999998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0"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22740977</v>
      </c>
      <c r="AB129" s="784"/>
      <c r="AC129" s="784"/>
      <c r="AD129" s="784"/>
      <c r="AE129" s="785"/>
      <c r="AF129" s="786">
        <v>22910161</v>
      </c>
      <c r="AG129" s="784"/>
      <c r="AH129" s="784"/>
      <c r="AI129" s="784"/>
      <c r="AJ129" s="785"/>
      <c r="AK129" s="786">
        <v>22905241</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0" s="197" customFormat="1" ht="26.25" customHeight="1" thickBot="1">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2887837</v>
      </c>
      <c r="AB130" s="784"/>
      <c r="AC130" s="784"/>
      <c r="AD130" s="784"/>
      <c r="AE130" s="785"/>
      <c r="AF130" s="786">
        <v>2853655</v>
      </c>
      <c r="AG130" s="784"/>
      <c r="AH130" s="784"/>
      <c r="AI130" s="784"/>
      <c r="AJ130" s="785"/>
      <c r="AK130" s="786">
        <v>2808560</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t="s">
        <v>462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0"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463</v>
      </c>
      <c r="X131" s="714"/>
      <c r="Y131" s="714"/>
      <c r="Z131" s="715"/>
      <c r="AA131" s="716">
        <v>19853140</v>
      </c>
      <c r="AB131" s="717"/>
      <c r="AC131" s="717"/>
      <c r="AD131" s="717"/>
      <c r="AE131" s="718"/>
      <c r="AF131" s="719">
        <v>20056506</v>
      </c>
      <c r="AG131" s="717"/>
      <c r="AH131" s="717"/>
      <c r="AI131" s="717"/>
      <c r="AJ131" s="718"/>
      <c r="AK131" s="719">
        <v>20096681</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0" s="197" customFormat="1" ht="26.25" customHeight="1">
      <c r="A132" s="733" t="s">
        <v>464</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465</v>
      </c>
      <c r="W132" s="737"/>
      <c r="X132" s="737"/>
      <c r="Y132" s="737"/>
      <c r="Z132" s="738"/>
      <c r="AA132" s="739">
        <v>4.1190008230000004</v>
      </c>
      <c r="AB132" s="740"/>
      <c r="AC132" s="740"/>
      <c r="AD132" s="740"/>
      <c r="AE132" s="741"/>
      <c r="AF132" s="742">
        <v>0.91754765299999996</v>
      </c>
      <c r="AG132" s="740"/>
      <c r="AH132" s="740"/>
      <c r="AI132" s="740"/>
      <c r="AJ132" s="741"/>
      <c r="AK132" s="742">
        <v>-1.836158916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0"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466</v>
      </c>
      <c r="W133" s="746"/>
      <c r="X133" s="746"/>
      <c r="Y133" s="746"/>
      <c r="Z133" s="747"/>
      <c r="AA133" s="748">
        <v>4.2000000000000002</v>
      </c>
      <c r="AB133" s="749"/>
      <c r="AC133" s="749"/>
      <c r="AD133" s="749"/>
      <c r="AE133" s="750"/>
      <c r="AF133" s="748">
        <v>2.7000000000000002</v>
      </c>
      <c r="AG133" s="749"/>
      <c r="AH133" s="749"/>
      <c r="AI133" s="749"/>
      <c r="AJ133" s="750"/>
      <c r="AK133" s="748">
        <v>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thickBo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ageMargins left="0.590551181102362" right="0" top="0.590551181102362" bottom="0.590551181102362" header="0.393700787401575" footer="0.393700787401575"/>
  <pageSetup orientation="portrait" paperSize="8" scale="39"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04"/>
  <sheetViews>
    <sheetView showGridLines="0" view="pageBreakPreview" zoomScale="70" zoomScaleNormal="85" zoomScaleSheetLayoutView="70" workbookViewId="0" topLeftCell="A1"/>
  </sheetViews>
  <sheetFormatPr defaultColWidth="0" defaultRowHeight="13.5" customHeight="1" zeroHeight="1"/>
  <cols>
    <col min="1" max="36" width="9" style="242" customWidth="1"/>
    <col min="37" max="16384" width="9" style="241" hidden="1"/>
  </cols>
  <sheetData>
    <row r="1" spans="1:36" ht="13.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ht="13.5"/>
    <row r="3" ht="13.5"/>
    <row r="4" ht="13.5"/>
    <row r="5" ht="13.5"/>
    <row r="6" ht="13.5"/>
    <row r="7" ht="13.5"/>
    <row r="8" ht="13.5"/>
    <row r="9" ht="13.5"/>
    <row r="10" ht="13.5"/>
    <row r="11" ht="13.5"/>
    <row r="12" ht="13.5"/>
    <row r="13" ht="13.5"/>
    <row r="14" ht="13.5"/>
    <row r="15" ht="13.5"/>
    <row r="16" spans="36:36" ht="13.5">
      <c r="AJ16" s="241"/>
    </row>
    <row r="17" spans="36:36" ht="13.5">
      <c r="AJ17" s="241"/>
    </row>
    <row r="18" ht="13.5"/>
    <row r="19" ht="13.5"/>
    <row r="20" spans="35:36" ht="13.5">
      <c r="AI20" s="241"/>
      <c r="AJ20" s="241"/>
    </row>
    <row r="21" spans="36:36" ht="13.5">
      <c r="AJ21" s="241"/>
    </row>
    <row r="22" ht="13.5"/>
    <row r="23" spans="35:36" ht="13.5">
      <c r="AI23" s="241"/>
      <c r="AJ23" s="241"/>
    </row>
    <row r="24" spans="36:36" ht="13.5">
      <c r="AJ24" s="241"/>
    </row>
    <row r="25" spans="36:36" ht="13.5">
      <c r="AJ25" s="241"/>
    </row>
    <row r="26" spans="35:36" ht="13.5">
      <c r="AI26" s="241"/>
      <c r="AJ26" s="241"/>
    </row>
    <row r="27" ht="13.5"/>
    <row r="28" spans="35:36" ht="13.5">
      <c r="AI28" s="241"/>
      <c r="AJ28" s="241"/>
    </row>
    <row r="29" spans="36:36" ht="13.5">
      <c r="AJ29" s="241"/>
    </row>
    <row r="30" ht="13.5"/>
    <row r="31" spans="34:36" ht="13.5">
      <c r="AH31" s="241"/>
      <c r="AI31" s="241"/>
      <c r="AJ31" s="241"/>
    </row>
    <row r="32" ht="13.5"/>
    <row r="33" spans="35:36" ht="13.5">
      <c r="AI33" s="241"/>
      <c r="AJ33" s="241"/>
    </row>
    <row r="34" spans="32:32" ht="13.5">
      <c r="AF34" s="241"/>
    </row>
    <row r="35" spans="28:36" ht="13.5">
      <c r="AB35" s="241"/>
      <c r="AC35" s="241"/>
      <c r="AD35" s="241"/>
      <c r="AF35" s="241"/>
      <c r="AG35" s="241"/>
      <c r="AH35" s="241"/>
      <c r="AI35" s="241"/>
      <c r="AJ35" s="241"/>
    </row>
    <row r="36" ht="13.5"/>
    <row r="37" spans="31:36" ht="13.5">
      <c r="AE37" s="241"/>
      <c r="AJ37" s="241"/>
    </row>
    <row r="38" spans="28:36" ht="13.5">
      <c r="AB38" s="241"/>
      <c r="AC38" s="241"/>
      <c r="AD38" s="241"/>
      <c r="AE38" s="241"/>
      <c r="AG38" s="241"/>
      <c r="AH38" s="241"/>
      <c r="AI38" s="241"/>
      <c r="AJ38" s="241"/>
    </row>
    <row r="39" ht="13.5"/>
    <row r="40" ht="13.5"/>
    <row r="41" ht="13.5"/>
    <row r="42" ht="13.5"/>
    <row r="43" ht="13.5"/>
    <row r="44" ht="13.5"/>
    <row r="45" ht="13.5"/>
    <row r="46" ht="13.5"/>
    <row r="47" ht="13.5"/>
    <row r="48" ht="13.5"/>
    <row r="49" spans="33:36" ht="13.5">
      <c r="AG49" s="241"/>
      <c r="AH49" s="241"/>
      <c r="AI49" s="241"/>
      <c r="AJ49" s="241"/>
    </row>
    <row r="50" ht="13.5"/>
    <row r="51" ht="13.5"/>
    <row r="52" ht="13.5"/>
    <row r="53" ht="13.5"/>
    <row r="54" ht="13.5"/>
    <row r="55" ht="13.5"/>
    <row r="56" ht="13.5"/>
    <row r="57" ht="13.5"/>
    <row r="58" ht="13.5"/>
    <row r="59" ht="13.5"/>
    <row r="60" ht="13.5"/>
    <row r="61" ht="13.5"/>
    <row r="62" ht="13.5"/>
    <row r="63" spans="23:27" ht="13.5">
      <c r="W63" s="241"/>
      <c r="AA63" s="241"/>
    </row>
    <row r="64" spans="22:22" ht="13.5">
      <c r="V64" s="241"/>
    </row>
    <row r="65" spans="24:29" ht="13.5">
      <c r="X65" s="241"/>
      <c r="Z65" s="241"/>
      <c r="AC65" s="241"/>
    </row>
    <row r="66" spans="17:32" ht="13.5">
      <c r="Q66" s="241"/>
      <c r="S66" s="241"/>
      <c r="U66" s="241"/>
      <c r="AF66" s="241"/>
    </row>
    <row r="67" spans="15:36" ht="13.5">
      <c r="O67" s="241"/>
      <c r="P67" s="241"/>
      <c r="R67" s="241"/>
      <c r="T67" s="241"/>
      <c r="Y67" s="241"/>
      <c r="AB67" s="241"/>
      <c r="AD67" s="241"/>
      <c r="AE67" s="241"/>
      <c r="AG67" s="241"/>
      <c r="AH67" s="241"/>
      <c r="AI67" s="241"/>
      <c r="AJ67" s="241"/>
    </row>
    <row r="68" ht="13.5"/>
    <row r="69" ht="13.5"/>
    <row r="70" ht="13.5"/>
    <row r="71" ht="13.5"/>
    <row r="72" spans="36:36" ht="13.5">
      <c r="AJ72" s="241"/>
    </row>
    <row r="73" spans="36:36" ht="13.5">
      <c r="AJ73" s="241"/>
    </row>
    <row r="74" ht="13.5"/>
    <row r="75" ht="13.5"/>
    <row r="76" ht="13.5"/>
    <row r="77" ht="13.5"/>
    <row r="78" ht="13.5"/>
    <row r="79" ht="13.5"/>
    <row r="80" ht="13.5"/>
    <row r="81" ht="13.5"/>
    <row r="82" ht="13.5"/>
    <row r="83" ht="13.5"/>
    <row r="84" ht="13.5"/>
    <row r="85" ht="13.5"/>
    <row r="86" ht="13.5"/>
    <row r="87" ht="13.5"/>
    <row r="88" ht="13.5"/>
    <row r="89" ht="13.5"/>
    <row r="90" ht="13.5"/>
    <row r="91" ht="13.5"/>
    <row r="92" ht="13.5"/>
    <row r="93" ht="13.5"/>
    <row r="94" ht="13.5"/>
    <row r="95" ht="13.5"/>
    <row r="96" spans="27:27" ht="13.5">
      <c r="AA96" s="241"/>
    </row>
    <row r="97" spans="27:27" ht="13.5">
      <c r="AA97" s="241"/>
    </row>
    <row r="98" spans="27:27" ht="13.5" hidden="1">
      <c r="AA98" s="241"/>
    </row>
    <row r="99" spans="27:27" ht="13.5" hidden="1">
      <c r="AA99" s="241"/>
    </row>
    <row r="100" ht="13.5" hidden="1"/>
    <row r="101" spans="24:29" ht="12" customHeight="1" hidden="1">
      <c r="X101" s="241"/>
      <c r="Y101" s="241"/>
      <c r="Z101" s="241"/>
      <c r="AC101" s="241"/>
    </row>
    <row r="102" spans="29:32" ht="1.5" customHeight="1" hidden="1">
      <c r="AC102" s="241"/>
      <c r="AF102" s="241"/>
    </row>
    <row r="103" spans="28:36" ht="13.5" hidden="1">
      <c r="AB103" s="241"/>
      <c r="AD103" s="241"/>
      <c r="AE103" s="241"/>
      <c r="AF103" s="241"/>
      <c r="AG103" s="241"/>
      <c r="AH103" s="241"/>
      <c r="AI103" s="241"/>
      <c r="AJ103" s="241"/>
    </row>
    <row r="104" spans="30:36" ht="13.5" hidden="1">
      <c r="AD104" s="241"/>
      <c r="AE104" s="241"/>
      <c r="AG104" s="241"/>
      <c r="AH104" s="241"/>
      <c r="AI104" s="241"/>
      <c r="AJ104" s="241"/>
    </row>
    <row r="105" ht="12.75" customHeight="1" hidden="1"/>
    <row r="106" ht="13.5" hidden="1"/>
    <row r="107" ht="13.5" hidden="1"/>
    <row r="108" ht="13.5" hidden="1"/>
    <row r="109" ht="13.5" hidden="1"/>
    <row r="110" ht="13.5" hidden="1"/>
  </sheetData>
  <sheetProtection password="979D" sheet="1" objects="1" scenarios="1"/>
  <printOptions horizontalCentered="1" verticalCentered="1"/>
  <pageMargins left="0" right="0" top="0" bottom="0" header="0" footer="0"/>
  <pageSetup orientation="landscape" paperSize="9" scale="45" r:id="rId2"/>
  <headerFooter alignWithMargins="0">
    <oddFooter>&amp;C&amp;P / &amp;N</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H67"/>
  <sheetViews>
    <sheetView showGridLines="0" zoomScale="70" zoomScaleNormal="70" zoomScaleSheetLayoutView="55" workbookViewId="0" topLeftCell="A1"/>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ht="13.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ht="13.5"/>
    <row r="3" ht="13.5"/>
    <row r="4" spans="18:34" ht="13.5">
      <c r="R4" s="241"/>
      <c r="S4" s="241"/>
      <c r="T4" s="241"/>
      <c r="U4" s="241"/>
      <c r="V4" s="241"/>
      <c r="W4" s="241"/>
      <c r="X4" s="241"/>
      <c r="Y4" s="241"/>
      <c r="Z4" s="241"/>
      <c r="AA4" s="241"/>
      <c r="AB4" s="241"/>
      <c r="AC4" s="241"/>
      <c r="AD4" s="241"/>
      <c r="AE4" s="241"/>
      <c r="AF4" s="241"/>
      <c r="AG4" s="241"/>
      <c r="AH4" s="241"/>
    </row>
    <row r="5" spans="18:34" ht="13.5">
      <c r="R5" s="241"/>
      <c r="S5" s="241"/>
      <c r="T5" s="241"/>
      <c r="U5" s="241"/>
      <c r="V5" s="241"/>
      <c r="W5" s="241"/>
      <c r="X5" s="241"/>
      <c r="Y5" s="241"/>
      <c r="Z5" s="241"/>
      <c r="AA5" s="241"/>
      <c r="AB5" s="241"/>
      <c r="AC5" s="241"/>
      <c r="AD5" s="241"/>
      <c r="AE5" s="241"/>
      <c r="AF5" s="241"/>
      <c r="AG5" s="241"/>
      <c r="AH5" s="241"/>
    </row>
    <row r="6" ht="13.5"/>
    <row r="7" ht="13.5"/>
    <row r="8" ht="13.5"/>
    <row r="9" ht="13.5"/>
    <row r="10" ht="13.5"/>
    <row r="11" ht="13.5"/>
    <row r="12" ht="13.5"/>
    <row r="13" ht="13.5"/>
    <row r="14" ht="13.5"/>
    <row r="15" ht="13.5"/>
    <row r="16" ht="13.5"/>
    <row r="17" ht="13.5"/>
    <row r="18" spans="9:34" ht="13.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ht="13.5"/>
    <row r="20" ht="13.5"/>
    <row r="21" spans="34:34" ht="13.5">
      <c r="AH21" s="241"/>
    </row>
    <row r="22" spans="31:34" ht="13.5">
      <c r="AE22" s="241"/>
      <c r="AF22" s="241"/>
      <c r="AG22" s="241"/>
      <c r="AH22" s="241"/>
    </row>
    <row r="23" spans="21:34" ht="13.5">
      <c r="U23" s="241"/>
      <c r="V23" s="241"/>
      <c r="W23" s="241"/>
      <c r="X23" s="241"/>
      <c r="Y23" s="241"/>
      <c r="Z23" s="241"/>
      <c r="AA23" s="241"/>
      <c r="AB23" s="241"/>
      <c r="AC23" s="241"/>
      <c r="AD23" s="241"/>
      <c r="AE23" s="241"/>
      <c r="AF23" s="241"/>
      <c r="AG23" s="241"/>
      <c r="AH23" s="241"/>
    </row>
    <row r="24" ht="13.5"/>
    <row r="25" ht="13.5"/>
    <row r="26" ht="13.5"/>
    <row r="27" ht="13.5"/>
    <row r="28" ht="13.5"/>
    <row r="29" ht="13.5"/>
    <row r="30" ht="13.5"/>
    <row r="31" ht="13.5"/>
    <row r="32" ht="13.5"/>
    <row r="33" ht="13.5"/>
    <row r="34" ht="13.5"/>
    <row r="35" spans="22:34" ht="13.5">
      <c r="V35" s="241"/>
      <c r="W35" s="241"/>
      <c r="X35" s="241"/>
      <c r="Y35" s="241"/>
      <c r="Z35" s="241"/>
      <c r="AA35" s="241"/>
      <c r="AB35" s="241"/>
      <c r="AC35" s="241"/>
      <c r="AD35" s="241"/>
      <c r="AE35" s="241"/>
      <c r="AF35" s="241"/>
      <c r="AG35" s="241"/>
      <c r="AH35" s="241"/>
    </row>
    <row r="36" ht="13.5"/>
    <row r="37" spans="34:34" ht="13.5">
      <c r="AH37" s="241"/>
    </row>
    <row r="38" spans="31:34" ht="13.5">
      <c r="AE38" s="241"/>
      <c r="AF38" s="241"/>
      <c r="AG38" s="241"/>
      <c r="AH38" s="241"/>
    </row>
    <row r="39" ht="13.5"/>
    <row r="40" ht="13.5"/>
    <row r="41" ht="13.5"/>
    <row r="42" ht="13.5"/>
    <row r="43" spans="15:34" ht="13.5">
      <c r="O43" s="241"/>
      <c r="P43" s="241"/>
      <c r="Q43" s="241"/>
      <c r="R43" s="241"/>
      <c r="S43" s="241"/>
      <c r="T43" s="241"/>
      <c r="U43" s="241"/>
      <c r="V43" s="241"/>
      <c r="W43" s="241"/>
      <c r="X43" s="241"/>
      <c r="Y43" s="241"/>
      <c r="Z43" s="241"/>
      <c r="AA43" s="241"/>
      <c r="AB43" s="241"/>
      <c r="AC43" s="241"/>
      <c r="AD43" s="241"/>
      <c r="AE43" s="241"/>
      <c r="AF43" s="241"/>
      <c r="AG43" s="241"/>
      <c r="AH43" s="241"/>
    </row>
    <row r="44" spans="34:34" ht="13.5">
      <c r="AH44" s="241"/>
    </row>
    <row r="45" ht="13.5"/>
    <row r="46" spans="23:34" ht="13.5">
      <c r="W46" s="241"/>
      <c r="X46" s="241"/>
      <c r="Y46" s="241"/>
      <c r="Z46" s="241"/>
      <c r="AA46" s="241"/>
      <c r="AB46" s="241"/>
      <c r="AC46" s="241"/>
      <c r="AD46" s="241"/>
      <c r="AE46" s="241"/>
      <c r="AF46" s="241"/>
      <c r="AG46" s="241"/>
      <c r="AH46" s="241"/>
    </row>
    <row r="47" ht="13.5"/>
    <row r="48" ht="13.5"/>
    <row r="49" ht="13.5"/>
    <row r="50" spans="22:34" ht="13.5">
      <c r="V50" s="241"/>
      <c r="W50" s="241"/>
      <c r="X50" s="241"/>
      <c r="Y50" s="241"/>
      <c r="Z50" s="241"/>
      <c r="AA50" s="241"/>
      <c r="AB50" s="241"/>
      <c r="AC50" s="241"/>
      <c r="AD50" s="241"/>
      <c r="AE50" s="241"/>
      <c r="AF50" s="241"/>
      <c r="AG50" s="241"/>
      <c r="AH50" s="241"/>
    </row>
    <row r="51" ht="13.5"/>
    <row r="52" ht="13.5"/>
    <row r="53" spans="34:34" ht="13.5">
      <c r="AH53" s="241"/>
    </row>
    <row r="54" ht="13.5"/>
    <row r="55" ht="13.5"/>
    <row r="56" ht="13.5"/>
    <row r="57" ht="13.5"/>
    <row r="58" ht="13.5"/>
    <row r="59" ht="13.5"/>
    <row r="60" ht="13.5"/>
    <row r="61" ht="13.5"/>
    <row r="62" ht="13.5"/>
    <row r="63" ht="13.5"/>
    <row r="64" ht="13.5"/>
    <row r="65" ht="13.5"/>
    <row r="66" ht="13.5"/>
    <row r="67" spans="25:34" ht="13.5">
      <c r="Y67" s="241"/>
      <c r="Z67" s="241"/>
      <c r="AA67" s="241"/>
      <c r="AB67" s="241"/>
      <c r="AC67" s="241"/>
      <c r="AD67" s="241"/>
      <c r="AE67" s="241"/>
      <c r="AF67" s="241"/>
      <c r="AG67" s="241"/>
      <c r="AH67" s="241"/>
    </row>
    <row r="68" ht="13.5"/>
    <row r="69" ht="13.5"/>
    <row r="70" ht="13.5"/>
    <row r="71" ht="13.5"/>
    <row r="72" ht="13.5"/>
    <row r="73" ht="13.5"/>
    <row r="74" ht="13.5"/>
    <row r="75" ht="13.5"/>
    <row r="76" ht="13.5"/>
    <row r="77" ht="13.5"/>
    <row r="78" ht="13.5"/>
    <row r="79" ht="13.5"/>
    <row r="80" ht="13.5"/>
    <row r="81" ht="13.5"/>
    <row r="82" ht="13.5"/>
    <row r="83" ht="13.5"/>
    <row r="84" ht="13.5"/>
    <row r="85" ht="13.5"/>
    <row r="86" ht="13.5"/>
    <row r="87" ht="13.5"/>
    <row r="88" ht="13.5"/>
    <row r="89" ht="13.5" customHeight="1" hidden="1"/>
    <row r="90" ht="13.5" customHeight="1" hidden="1"/>
    <row r="91" ht="13.5" customHeight="1" hidden="1"/>
    <row r="92" ht="13.5" customHeight="1" hidden="1"/>
    <row r="93" ht="13.5" customHeight="1" hidden="1"/>
    <row r="94" ht="13.5" customHeight="1" hidden="1"/>
    <row r="95" ht="13.5" customHeight="1" hidden="1"/>
    <row r="96" ht="13.5" customHeight="1" hidden="1"/>
    <row r="97" ht="13.5" customHeight="1" hidden="1"/>
    <row r="98" ht="13.5" customHeight="1" hidden="1"/>
    <row r="99" ht="13.5" customHeight="1" hidden="1"/>
    <row r="100" ht="13.5" customHeight="1" hidden="1"/>
    <row r="101" ht="13.5" customHeight="1" hidden="1"/>
    <row r="102" ht="13.5" customHeight="1" hidden="1"/>
  </sheetData>
  <sheetProtection password="979D" sheet="1" objects="1" scenarios="1"/>
  <printOptions horizontalCentered="1" verticalCentered="1"/>
  <pageMargins left="0" right="0" top="0" bottom="0" header="0" footer="0"/>
  <pageSetup horizontalDpi="300" verticalDpi="300" orientation="landscape" paperSize="9" scale="48" r:id="rId2"/>
  <headerFooter alignWithMargins="0">
    <oddFooter>&amp;C&amp;P/&amp;N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3"/>
  <sheetViews>
    <sheetView showGridLines="0" view="pageBreakPreview" zoomScale="70" zoomScaleNormal="100" zoomScaleSheetLayoutView="70" workbookViewId="0" topLeftCell="A1"/>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5:16" ht="13.5">
      <c r="O1" s="244"/>
      <c r="P1" s="244"/>
    </row>
    <row r="2" spans="15:16" ht="13.5">
      <c r="O2" s="244"/>
      <c r="P2" s="244"/>
    </row>
    <row r="3" spans="15:16" ht="13.5">
      <c r="O3" s="244"/>
      <c r="P3" s="244"/>
    </row>
    <row r="4" spans="15:16" ht="13.5">
      <c r="O4" s="244"/>
      <c r="P4" s="244"/>
    </row>
    <row r="5" spans="1:15" ht="17.25">
      <c r="A5" s="245" t="s">
        <v>467</v>
      </c>
      <c r="B5" s="246"/>
      <c r="C5" s="246"/>
      <c r="D5" s="246"/>
      <c r="E5" s="246"/>
      <c r="F5" s="246"/>
      <c r="G5" s="246"/>
      <c r="H5" s="246"/>
      <c r="I5" s="246"/>
      <c r="J5" s="246"/>
      <c r="K5" s="246"/>
      <c r="L5" s="246"/>
      <c r="M5" s="246"/>
      <c r="N5" s="246"/>
      <c r="O5" s="247"/>
    </row>
    <row r="6" spans="1:14" ht="13.5">
      <c r="A6" s="248"/>
      <c r="B6" s="244"/>
      <c r="C6" s="244"/>
      <c r="D6" s="244"/>
      <c r="E6" s="244"/>
      <c r="F6" s="244"/>
      <c r="G6" s="249" t="s">
        <v>468</v>
      </c>
      <c r="H6" s="249"/>
      <c r="I6" s="249"/>
      <c r="J6" s="249"/>
      <c r="K6" s="244"/>
      <c r="L6" s="244"/>
      <c r="M6" s="244"/>
      <c r="N6" s="244"/>
    </row>
    <row r="7" spans="1:14" ht="13.5">
      <c r="A7" s="248"/>
      <c r="B7" s="244"/>
      <c r="C7" s="244"/>
      <c r="D7" s="244"/>
      <c r="E7" s="244"/>
      <c r="F7" s="244"/>
      <c r="G7" s="251"/>
      <c r="H7" s="252"/>
      <c r="I7" s="252"/>
      <c r="J7" s="253"/>
      <c r="K7" s="1119" t="s">
        <v>469</v>
      </c>
      <c r="L7" s="254"/>
      <c r="M7" s="255" t="s">
        <v>470</v>
      </c>
      <c r="N7" s="256"/>
    </row>
    <row r="8" spans="1:14" ht="13.5">
      <c r="A8" s="248"/>
      <c r="B8" s="244"/>
      <c r="C8" s="244"/>
      <c r="D8" s="244"/>
      <c r="E8" s="244"/>
      <c r="F8" s="244"/>
      <c r="G8" s="257"/>
      <c r="H8" s="258"/>
      <c r="I8" s="258"/>
      <c r="J8" s="259"/>
      <c r="K8" s="1120"/>
      <c r="L8" s="260" t="s">
        <v>471</v>
      </c>
      <c r="M8" s="261" t="s">
        <v>472</v>
      </c>
      <c r="N8" s="262" t="s">
        <v>473</v>
      </c>
    </row>
    <row r="9" spans="1:14" ht="13.5">
      <c r="A9" s="248"/>
      <c r="B9" s="244"/>
      <c r="C9" s="244"/>
      <c r="D9" s="244"/>
      <c r="E9" s="244"/>
      <c r="F9" s="244"/>
      <c r="G9" s="1133" t="s">
        <v>474</v>
      </c>
      <c r="H9" s="1134"/>
      <c r="I9" s="1134"/>
      <c r="J9" s="1135"/>
      <c r="K9" s="263">
        <v>6843785</v>
      </c>
      <c r="L9" s="264">
        <v>57328</v>
      </c>
      <c r="M9" s="265">
        <v>58961</v>
      </c>
      <c r="N9" s="266">
        <v>-2.7999999999999998</v>
      </c>
    </row>
    <row r="10" spans="1:14" ht="13.5">
      <c r="A10" s="248"/>
      <c r="B10" s="244"/>
      <c r="C10" s="244"/>
      <c r="D10" s="244"/>
      <c r="E10" s="244"/>
      <c r="F10" s="244"/>
      <c r="G10" s="1133" t="s">
        <v>475</v>
      </c>
      <c r="H10" s="1134"/>
      <c r="I10" s="1134"/>
      <c r="J10" s="1135"/>
      <c r="K10" s="267">
        <v>289424</v>
      </c>
      <c r="L10" s="268">
        <v>2424</v>
      </c>
      <c r="M10" s="269">
        <v>3996</v>
      </c>
      <c r="N10" s="270">
        <v>-39.299999999999997</v>
      </c>
    </row>
    <row r="11" spans="1:14" ht="13.5" customHeight="1">
      <c r="A11" s="248"/>
      <c r="B11" s="244"/>
      <c r="C11" s="244"/>
      <c r="D11" s="244"/>
      <c r="E11" s="244"/>
      <c r="F11" s="244"/>
      <c r="G11" s="1133" t="s">
        <v>476</v>
      </c>
      <c r="H11" s="1134"/>
      <c r="I11" s="1134"/>
      <c r="J11" s="1135"/>
      <c r="K11" s="267">
        <v>14035</v>
      </c>
      <c r="L11" s="268">
        <v>118</v>
      </c>
      <c r="M11" s="269">
        <v>3773</v>
      </c>
      <c r="N11" s="270">
        <v>-96.900000000000006</v>
      </c>
    </row>
    <row r="12" spans="1:14" ht="13.5" customHeight="1">
      <c r="A12" s="248"/>
      <c r="B12" s="244"/>
      <c r="C12" s="244"/>
      <c r="D12" s="244"/>
      <c r="E12" s="244"/>
      <c r="F12" s="244"/>
      <c r="G12" s="1133" t="s">
        <v>477</v>
      </c>
      <c r="H12" s="1134"/>
      <c r="I12" s="1134"/>
      <c r="J12" s="1135"/>
      <c r="K12" s="267" t="s">
        <v>478</v>
      </c>
      <c r="L12" s="268" t="s">
        <v>478</v>
      </c>
      <c r="M12" s="269">
        <v>594</v>
      </c>
      <c r="N12" s="270" t="s">
        <v>478</v>
      </c>
    </row>
    <row r="13" spans="1:14" ht="13.5" customHeight="1">
      <c r="A13" s="248"/>
      <c r="B13" s="244"/>
      <c r="C13" s="244"/>
      <c r="D13" s="244"/>
      <c r="E13" s="244"/>
      <c r="F13" s="244"/>
      <c r="G13" s="1133" t="s">
        <v>479</v>
      </c>
      <c r="H13" s="1134"/>
      <c r="I13" s="1134"/>
      <c r="J13" s="1135"/>
      <c r="K13" s="267" t="s">
        <v>478</v>
      </c>
      <c r="L13" s="268" t="s">
        <v>478</v>
      </c>
      <c r="M13" s="269">
        <v>1</v>
      </c>
      <c r="N13" s="270" t="s">
        <v>478</v>
      </c>
    </row>
    <row r="14" spans="1:14" ht="13.5" customHeight="1">
      <c r="A14" s="248"/>
      <c r="B14" s="244"/>
      <c r="C14" s="244"/>
      <c r="D14" s="244"/>
      <c r="E14" s="244"/>
      <c r="F14" s="244"/>
      <c r="G14" s="1133" t="s">
        <v>480</v>
      </c>
      <c r="H14" s="1134"/>
      <c r="I14" s="1134"/>
      <c r="J14" s="1135"/>
      <c r="K14" s="267">
        <v>336011</v>
      </c>
      <c r="L14" s="268">
        <v>2815</v>
      </c>
      <c r="M14" s="269">
        <v>2438</v>
      </c>
      <c r="N14" s="270">
        <v>15.5</v>
      </c>
    </row>
    <row r="15" spans="1:14" ht="13.5" customHeight="1">
      <c r="A15" s="248"/>
      <c r="B15" s="244"/>
      <c r="C15" s="244"/>
      <c r="D15" s="244"/>
      <c r="E15" s="244"/>
      <c r="F15" s="244"/>
      <c r="G15" s="1133" t="s">
        <v>481</v>
      </c>
      <c r="H15" s="1134"/>
      <c r="I15" s="1134"/>
      <c r="J15" s="1135"/>
      <c r="K15" s="267">
        <v>26857</v>
      </c>
      <c r="L15" s="268">
        <v>225</v>
      </c>
      <c r="M15" s="269">
        <v>1435</v>
      </c>
      <c r="N15" s="270">
        <v>-84.299999999999997</v>
      </c>
    </row>
    <row r="16" spans="1:14" ht="13.5">
      <c r="A16" s="248"/>
      <c r="B16" s="244"/>
      <c r="C16" s="244"/>
      <c r="D16" s="244"/>
      <c r="E16" s="244"/>
      <c r="F16" s="244"/>
      <c r="G16" s="1136" t="s">
        <v>482</v>
      </c>
      <c r="H16" s="1137"/>
      <c r="I16" s="1137"/>
      <c r="J16" s="1138"/>
      <c r="K16" s="268">
        <v>-477127</v>
      </c>
      <c r="L16" s="268">
        <v>-3997</v>
      </c>
      <c r="M16" s="269">
        <v>-6041</v>
      </c>
      <c r="N16" s="270">
        <v>-33.799999999999997</v>
      </c>
    </row>
    <row r="17" spans="1:14" ht="13.5">
      <c r="A17" s="248"/>
      <c r="B17" s="244"/>
      <c r="C17" s="244"/>
      <c r="D17" s="244"/>
      <c r="E17" s="244"/>
      <c r="F17" s="244"/>
      <c r="G17" s="1136" t="s">
        <v>170</v>
      </c>
      <c r="H17" s="1137"/>
      <c r="I17" s="1137"/>
      <c r="J17" s="1138"/>
      <c r="K17" s="268">
        <v>7032985</v>
      </c>
      <c r="L17" s="268">
        <v>58913</v>
      </c>
      <c r="M17" s="269">
        <v>65157</v>
      </c>
      <c r="N17" s="270">
        <v>-9.5999999999999996</v>
      </c>
    </row>
    <row r="18" spans="1:14" ht="13.5">
      <c r="A18" s="248"/>
      <c r="B18" s="244"/>
      <c r="C18" s="244"/>
      <c r="D18" s="244"/>
      <c r="E18" s="244"/>
      <c r="F18" s="244"/>
      <c r="G18" s="244"/>
      <c r="H18" s="244"/>
      <c r="I18" s="244"/>
      <c r="J18" s="244"/>
      <c r="K18" s="244"/>
      <c r="L18" s="244"/>
      <c r="M18" s="271"/>
      <c r="N18" s="271"/>
    </row>
    <row r="19" spans="1:14" ht="13.5">
      <c r="A19" s="248"/>
      <c r="B19" s="244"/>
      <c r="C19" s="244"/>
      <c r="D19" s="244"/>
      <c r="E19" s="244"/>
      <c r="F19" s="244"/>
      <c r="G19" s="244" t="s">
        <v>483</v>
      </c>
      <c r="H19" s="244"/>
      <c r="I19" s="244"/>
      <c r="J19" s="244"/>
      <c r="K19" s="244"/>
      <c r="L19" s="244"/>
      <c r="M19" s="244"/>
      <c r="N19" s="244"/>
    </row>
    <row r="20" spans="1:14" ht="13.5">
      <c r="A20" s="248"/>
      <c r="B20" s="244"/>
      <c r="C20" s="244"/>
      <c r="D20" s="244"/>
      <c r="E20" s="244"/>
      <c r="F20" s="244"/>
      <c r="G20" s="272"/>
      <c r="H20" s="273"/>
      <c r="I20" s="273"/>
      <c r="J20" s="274"/>
      <c r="K20" s="275" t="s">
        <v>484</v>
      </c>
      <c r="L20" s="276" t="s">
        <v>485</v>
      </c>
      <c r="M20" s="277" t="s">
        <v>486</v>
      </c>
      <c r="N20" s="278"/>
    </row>
    <row r="21" spans="1:16" s="284" customFormat="1" ht="13.5">
      <c r="A21" s="279"/>
      <c r="B21" s="249"/>
      <c r="C21" s="249"/>
      <c r="D21" s="249"/>
      <c r="E21" s="249"/>
      <c r="F21" s="249"/>
      <c r="G21" s="1130" t="s">
        <v>487</v>
      </c>
      <c r="H21" s="1131"/>
      <c r="I21" s="1131"/>
      <c r="J21" s="1132"/>
      <c r="K21" s="280">
        <v>5.21</v>
      </c>
      <c r="L21" s="281">
        <v>6.3799999999999999</v>
      </c>
      <c r="M21" s="282">
        <v>-1.1699999999999999</v>
      </c>
      <c r="N21" s="249"/>
      <c r="O21" s="283"/>
      <c r="P21" s="279"/>
    </row>
    <row r="22" spans="1:16" s="284" customFormat="1" ht="13.5">
      <c r="A22" s="279"/>
      <c r="B22" s="249"/>
      <c r="C22" s="249"/>
      <c r="D22" s="249"/>
      <c r="E22" s="249"/>
      <c r="F22" s="249"/>
      <c r="G22" s="1130" t="s">
        <v>488</v>
      </c>
      <c r="H22" s="1131"/>
      <c r="I22" s="1131"/>
      <c r="J22" s="1132"/>
      <c r="K22" s="285">
        <v>101.5</v>
      </c>
      <c r="L22" s="286">
        <v>99.200000000000003</v>
      </c>
      <c r="M22" s="287">
        <v>2.2999999999999998</v>
      </c>
      <c r="N22" s="271"/>
      <c r="O22" s="283"/>
      <c r="P22" s="279"/>
    </row>
    <row r="23" spans="1:16" s="284" customFormat="1" ht="13.5">
      <c r="A23" s="279"/>
      <c r="B23" s="249"/>
      <c r="C23" s="249"/>
      <c r="D23" s="249"/>
      <c r="E23" s="249"/>
      <c r="F23" s="249"/>
      <c r="G23" s="249"/>
      <c r="H23" s="249"/>
      <c r="I23" s="249"/>
      <c r="J23" s="249"/>
      <c r="K23" s="249"/>
      <c r="L23" s="271"/>
      <c r="M23" s="271"/>
      <c r="N23" s="271"/>
      <c r="O23" s="283"/>
      <c r="P23" s="279"/>
    </row>
    <row r="24" spans="1:16" s="284" customFormat="1" ht="13.5">
      <c r="A24" s="279"/>
      <c r="B24" s="249"/>
      <c r="C24" s="249"/>
      <c r="D24" s="249"/>
      <c r="E24" s="249"/>
      <c r="F24" s="249"/>
      <c r="G24" s="249"/>
      <c r="H24" s="249"/>
      <c r="I24" s="249"/>
      <c r="J24" s="249"/>
      <c r="K24" s="249"/>
      <c r="L24" s="271"/>
      <c r="M24" s="271"/>
      <c r="N24" s="271"/>
      <c r="O24" s="283"/>
      <c r="P24" s="279"/>
    </row>
    <row r="25" spans="1:16" s="284" customFormat="1" ht="13.5">
      <c r="A25" s="288"/>
      <c r="B25" s="289"/>
      <c r="C25" s="289"/>
      <c r="D25" s="289"/>
      <c r="E25" s="289"/>
      <c r="F25" s="289"/>
      <c r="G25" s="289"/>
      <c r="H25" s="289"/>
      <c r="I25" s="289"/>
      <c r="J25" s="289"/>
      <c r="K25" s="289"/>
      <c r="L25" s="290"/>
      <c r="M25" s="290"/>
      <c r="N25" s="290"/>
      <c r="O25" s="291"/>
      <c r="P25" s="279"/>
    </row>
    <row r="26" spans="1:16" s="284" customFormat="1" ht="13.5">
      <c r="A26" s="249"/>
      <c r="B26" s="249"/>
      <c r="C26" s="249"/>
      <c r="D26" s="249"/>
      <c r="E26" s="249"/>
      <c r="F26" s="249"/>
      <c r="G26" s="249"/>
      <c r="H26" s="249"/>
      <c r="I26" s="249"/>
      <c r="J26" s="249"/>
      <c r="K26" s="249"/>
      <c r="L26" s="271"/>
      <c r="M26" s="271"/>
      <c r="N26" s="271"/>
      <c r="O26" s="249"/>
      <c r="P26" s="249"/>
    </row>
    <row r="27" spans="11:16" ht="13.5">
      <c r="K27" s="244"/>
      <c r="L27" s="244"/>
      <c r="M27" s="244"/>
      <c r="N27" s="244"/>
      <c r="O27" s="244"/>
      <c r="P27" s="244"/>
    </row>
    <row r="28" spans="1:15" ht="17.25">
      <c r="A28" s="245" t="s">
        <v>489</v>
      </c>
      <c r="B28" s="246"/>
      <c r="C28" s="246"/>
      <c r="D28" s="246"/>
      <c r="E28" s="246"/>
      <c r="F28" s="246"/>
      <c r="G28" s="246"/>
      <c r="H28" s="246"/>
      <c r="I28" s="246"/>
      <c r="J28" s="246"/>
      <c r="K28" s="246"/>
      <c r="L28" s="246"/>
      <c r="M28" s="246"/>
      <c r="N28" s="246"/>
      <c r="O28" s="292"/>
    </row>
    <row r="29" spans="1:15" ht="13.5">
      <c r="A29" s="248"/>
      <c r="B29" s="244"/>
      <c r="C29" s="244"/>
      <c r="D29" s="244"/>
      <c r="E29" s="244"/>
      <c r="F29" s="244"/>
      <c r="G29" s="249" t="s">
        <v>490</v>
      </c>
      <c r="H29" s="249"/>
      <c r="I29" s="249"/>
      <c r="J29" s="249"/>
      <c r="K29" s="244"/>
      <c r="L29" s="244"/>
      <c r="M29" s="244"/>
      <c r="N29" s="244"/>
      <c r="O29" s="293"/>
    </row>
    <row r="30" spans="1:14" ht="13.5">
      <c r="A30" s="248"/>
      <c r="B30" s="244"/>
      <c r="C30" s="244"/>
      <c r="D30" s="244"/>
      <c r="E30" s="244"/>
      <c r="F30" s="244"/>
      <c r="G30" s="251"/>
      <c r="H30" s="252"/>
      <c r="I30" s="252"/>
      <c r="J30" s="253"/>
      <c r="K30" s="1119" t="s">
        <v>469</v>
      </c>
      <c r="L30" s="254"/>
      <c r="M30" s="255" t="s">
        <v>470</v>
      </c>
      <c r="N30" s="256"/>
    </row>
    <row r="31" spans="1:14" ht="13.5">
      <c r="A31" s="248"/>
      <c r="B31" s="244"/>
      <c r="C31" s="244"/>
      <c r="D31" s="244"/>
      <c r="E31" s="244"/>
      <c r="F31" s="244"/>
      <c r="G31" s="257"/>
      <c r="H31" s="258"/>
      <c r="I31" s="258"/>
      <c r="J31" s="259"/>
      <c r="K31" s="1120"/>
      <c r="L31" s="260" t="s">
        <v>471</v>
      </c>
      <c r="M31" s="261" t="s">
        <v>472</v>
      </c>
      <c r="N31" s="262" t="s">
        <v>473</v>
      </c>
    </row>
    <row r="32" spans="1:14" ht="27" customHeight="1">
      <c r="A32" s="248"/>
      <c r="B32" s="244"/>
      <c r="C32" s="244"/>
      <c r="D32" s="244"/>
      <c r="E32" s="244"/>
      <c r="F32" s="244"/>
      <c r="G32" s="1121" t="s">
        <v>491</v>
      </c>
      <c r="H32" s="1122"/>
      <c r="I32" s="1122"/>
      <c r="J32" s="1123"/>
      <c r="K32" s="294">
        <v>2513129</v>
      </c>
      <c r="L32" s="294">
        <v>21052</v>
      </c>
      <c r="M32" s="295">
        <v>38103</v>
      </c>
      <c r="N32" s="296">
        <v>-44.700000000000003</v>
      </c>
    </row>
    <row r="33" spans="1:14" ht="13.5" customHeight="1">
      <c r="A33" s="248"/>
      <c r="B33" s="244"/>
      <c r="C33" s="244"/>
      <c r="D33" s="244"/>
      <c r="E33" s="244"/>
      <c r="F33" s="244"/>
      <c r="G33" s="1121" t="s">
        <v>492</v>
      </c>
      <c r="H33" s="1122"/>
      <c r="I33" s="1122"/>
      <c r="J33" s="1123"/>
      <c r="K33" s="294" t="s">
        <v>478</v>
      </c>
      <c r="L33" s="294" t="s">
        <v>478</v>
      </c>
      <c r="M33" s="295" t="s">
        <v>478</v>
      </c>
      <c r="N33" s="296" t="s">
        <v>478</v>
      </c>
    </row>
    <row r="34" spans="1:14" ht="27" customHeight="1">
      <c r="A34" s="248"/>
      <c r="B34" s="244"/>
      <c r="C34" s="244"/>
      <c r="D34" s="244"/>
      <c r="E34" s="244"/>
      <c r="F34" s="244"/>
      <c r="G34" s="1121" t="s">
        <v>493</v>
      </c>
      <c r="H34" s="1122"/>
      <c r="I34" s="1122"/>
      <c r="J34" s="1123"/>
      <c r="K34" s="294" t="s">
        <v>478</v>
      </c>
      <c r="L34" s="294" t="s">
        <v>478</v>
      </c>
      <c r="M34" s="295">
        <v>32</v>
      </c>
      <c r="N34" s="296" t="s">
        <v>478</v>
      </c>
    </row>
    <row r="35" spans="1:14" ht="27" customHeight="1">
      <c r="A35" s="248"/>
      <c r="B35" s="244"/>
      <c r="C35" s="244"/>
      <c r="D35" s="244"/>
      <c r="E35" s="244"/>
      <c r="F35" s="244"/>
      <c r="G35" s="1121" t="s">
        <v>494</v>
      </c>
      <c r="H35" s="1122"/>
      <c r="I35" s="1122"/>
      <c r="J35" s="1123"/>
      <c r="K35" s="294">
        <v>1408514</v>
      </c>
      <c r="L35" s="294">
        <v>11799</v>
      </c>
      <c r="M35" s="295">
        <v>9772</v>
      </c>
      <c r="N35" s="296">
        <v>20.699999999999999</v>
      </c>
    </row>
    <row r="36" spans="1:14" ht="27" customHeight="1">
      <c r="A36" s="248"/>
      <c r="B36" s="244"/>
      <c r="C36" s="244"/>
      <c r="D36" s="244"/>
      <c r="E36" s="244"/>
      <c r="F36" s="244"/>
      <c r="G36" s="1121" t="s">
        <v>495</v>
      </c>
      <c r="H36" s="1122"/>
      <c r="I36" s="1122"/>
      <c r="J36" s="1123"/>
      <c r="K36" s="294">
        <v>51531</v>
      </c>
      <c r="L36" s="294">
        <v>432</v>
      </c>
      <c r="M36" s="295">
        <v>1367</v>
      </c>
      <c r="N36" s="296">
        <v>-68.400000000000006</v>
      </c>
    </row>
    <row r="37" spans="1:14" ht="13.5" customHeight="1">
      <c r="A37" s="248"/>
      <c r="B37" s="244"/>
      <c r="C37" s="244"/>
      <c r="D37" s="244"/>
      <c r="E37" s="244"/>
      <c r="F37" s="244"/>
      <c r="G37" s="1121" t="s">
        <v>496</v>
      </c>
      <c r="H37" s="1122"/>
      <c r="I37" s="1122"/>
      <c r="J37" s="1123"/>
      <c r="K37" s="294">
        <v>183614</v>
      </c>
      <c r="L37" s="294">
        <v>1538</v>
      </c>
      <c r="M37" s="295">
        <v>888</v>
      </c>
      <c r="N37" s="296">
        <v>73.200000000000003</v>
      </c>
    </row>
    <row r="38" spans="1:15" ht="27" customHeight="1">
      <c r="A38" s="248"/>
      <c r="B38" s="244"/>
      <c r="C38" s="244"/>
      <c r="D38" s="244"/>
      <c r="E38" s="244"/>
      <c r="F38" s="244"/>
      <c r="G38" s="1124" t="s">
        <v>497</v>
      </c>
      <c r="H38" s="1125"/>
      <c r="I38" s="1125"/>
      <c r="J38" s="1126"/>
      <c r="K38" s="297">
        <v>1367</v>
      </c>
      <c r="L38" s="297">
        <v>11</v>
      </c>
      <c r="M38" s="298">
        <v>2</v>
      </c>
      <c r="N38" s="299">
        <v>450</v>
      </c>
      <c r="O38" s="293"/>
    </row>
    <row r="39" spans="1:15" ht="13.5">
      <c r="A39" s="248"/>
      <c r="B39" s="244"/>
      <c r="C39" s="244"/>
      <c r="D39" s="244"/>
      <c r="E39" s="244"/>
      <c r="F39" s="244"/>
      <c r="G39" s="1124" t="s">
        <v>498</v>
      </c>
      <c r="H39" s="1125"/>
      <c r="I39" s="1125"/>
      <c r="J39" s="1126"/>
      <c r="K39" s="300">
        <v>-1718602</v>
      </c>
      <c r="L39" s="300">
        <v>-14396</v>
      </c>
      <c r="M39" s="301">
        <v>-6931</v>
      </c>
      <c r="N39" s="302">
        <v>107.7</v>
      </c>
      <c r="O39" s="293"/>
    </row>
    <row r="40" spans="1:15" ht="27" customHeight="1">
      <c r="A40" s="248"/>
      <c r="B40" s="244"/>
      <c r="C40" s="244"/>
      <c r="D40" s="244"/>
      <c r="E40" s="244"/>
      <c r="F40" s="244"/>
      <c r="G40" s="1121" t="s">
        <v>499</v>
      </c>
      <c r="H40" s="1122"/>
      <c r="I40" s="1122"/>
      <c r="J40" s="1123"/>
      <c r="K40" s="300">
        <v>-2808560</v>
      </c>
      <c r="L40" s="300">
        <v>-23526</v>
      </c>
      <c r="M40" s="301">
        <v>-31548</v>
      </c>
      <c r="N40" s="302">
        <v>-25.399999999999999</v>
      </c>
      <c r="O40" s="293"/>
    </row>
    <row r="41" spans="1:15" ht="13.5">
      <c r="A41" s="248"/>
      <c r="B41" s="244"/>
      <c r="C41" s="244"/>
      <c r="D41" s="244"/>
      <c r="E41" s="244"/>
      <c r="F41" s="244"/>
      <c r="G41" s="1127" t="s">
        <v>280</v>
      </c>
      <c r="H41" s="1128"/>
      <c r="I41" s="1128"/>
      <c r="J41" s="1129"/>
      <c r="K41" s="294">
        <v>-369007</v>
      </c>
      <c r="L41" s="300">
        <v>-3091</v>
      </c>
      <c r="M41" s="301">
        <v>11686</v>
      </c>
      <c r="N41" s="302">
        <v>-126.5</v>
      </c>
      <c r="O41" s="293"/>
    </row>
    <row r="42" spans="1:15" ht="13.5">
      <c r="A42" s="248"/>
      <c r="B42" s="244"/>
      <c r="C42" s="244"/>
      <c r="D42" s="244"/>
      <c r="E42" s="244"/>
      <c r="F42" s="244"/>
      <c r="G42" s="303" t="s">
        <v>500</v>
      </c>
      <c r="H42" s="244"/>
      <c r="I42" s="244"/>
      <c r="J42" s="244"/>
      <c r="K42" s="244"/>
      <c r="L42" s="244"/>
      <c r="M42" s="271"/>
      <c r="N42" s="271"/>
      <c r="O42" s="293"/>
    </row>
    <row r="43" spans="1:15" ht="13.5">
      <c r="A43" s="248"/>
      <c r="B43" s="244"/>
      <c r="C43" s="244"/>
      <c r="D43" s="244"/>
      <c r="E43" s="244"/>
      <c r="F43" s="244"/>
      <c r="G43" s="244"/>
      <c r="H43" s="244"/>
      <c r="I43" s="244"/>
      <c r="J43" s="244"/>
      <c r="K43" s="244"/>
      <c r="L43" s="304"/>
      <c r="M43" s="271"/>
      <c r="N43" s="244"/>
      <c r="O43" s="293"/>
    </row>
    <row r="44" spans="1:14" ht="13.5">
      <c r="A44" s="248"/>
      <c r="B44" s="244"/>
      <c r="C44" s="244"/>
      <c r="D44" s="244"/>
      <c r="E44" s="244"/>
      <c r="F44" s="244"/>
      <c r="G44" s="244"/>
      <c r="H44" s="244"/>
      <c r="I44" s="244"/>
      <c r="J44" s="244"/>
      <c r="K44" s="244"/>
      <c r="L44" s="244"/>
      <c r="M44" s="271"/>
      <c r="N44" s="244"/>
    </row>
    <row r="45" spans="1:16" ht="13.5">
      <c r="A45" s="246"/>
      <c r="B45" s="246"/>
      <c r="C45" s="246"/>
      <c r="D45" s="246"/>
      <c r="E45" s="246"/>
      <c r="F45" s="246"/>
      <c r="G45" s="246"/>
      <c r="H45" s="246"/>
      <c r="I45" s="246"/>
      <c r="J45" s="246"/>
      <c r="K45" s="246"/>
      <c r="L45" s="246"/>
      <c r="M45" s="305"/>
      <c r="N45" s="246"/>
      <c r="O45" s="246"/>
      <c r="P45" s="244"/>
    </row>
    <row r="46" spans="1:16" ht="13.5">
      <c r="A46" s="306"/>
      <c r="B46" s="306"/>
      <c r="C46" s="306"/>
      <c r="D46" s="306"/>
      <c r="E46" s="306"/>
      <c r="F46" s="306"/>
      <c r="G46" s="306"/>
      <c r="H46" s="306"/>
      <c r="I46" s="306"/>
      <c r="J46" s="306"/>
      <c r="K46" s="306"/>
      <c r="L46" s="306"/>
      <c r="M46" s="306"/>
      <c r="N46" s="306"/>
      <c r="O46" s="306"/>
      <c r="P46" s="244"/>
    </row>
    <row r="47" spans="1:14" ht="17.25" customHeight="1">
      <c r="A47" s="307" t="s">
        <v>501</v>
      </c>
      <c r="B47" s="244"/>
      <c r="C47" s="244"/>
      <c r="D47" s="244"/>
      <c r="E47" s="244"/>
      <c r="F47" s="244"/>
      <c r="G47" s="244"/>
      <c r="H47" s="244"/>
      <c r="I47" s="244"/>
      <c r="J47" s="244"/>
      <c r="K47" s="244"/>
      <c r="L47" s="244"/>
      <c r="M47" s="244"/>
      <c r="N47" s="244"/>
    </row>
    <row r="48" spans="1:14" ht="13.5">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4" t="s">
        <v>469</v>
      </c>
      <c r="J49" s="1116" t="s">
        <v>503</v>
      </c>
      <c r="K49" s="1117"/>
      <c r="L49" s="1117"/>
      <c r="M49" s="1117"/>
      <c r="N49" s="1118"/>
    </row>
    <row r="50" spans="1:14" ht="13.5">
      <c r="A50" s="248"/>
      <c r="B50" s="244"/>
      <c r="C50" s="244"/>
      <c r="D50" s="244"/>
      <c r="E50" s="244"/>
      <c r="F50" s="244"/>
      <c r="G50" s="312"/>
      <c r="H50" s="313"/>
      <c r="I50" s="1115"/>
      <c r="J50" s="314" t="s">
        <v>504</v>
      </c>
      <c r="K50" s="315" t="s">
        <v>505</v>
      </c>
      <c r="L50" s="316" t="s">
        <v>506</v>
      </c>
      <c r="M50" s="317" t="s">
        <v>507</v>
      </c>
      <c r="N50" s="318" t="s">
        <v>508</v>
      </c>
    </row>
    <row r="51" spans="1:14" ht="13.5">
      <c r="A51" s="248"/>
      <c r="B51" s="244"/>
      <c r="C51" s="244"/>
      <c r="D51" s="244"/>
      <c r="E51" s="244"/>
      <c r="F51" s="244"/>
      <c r="G51" s="310" t="s">
        <v>509</v>
      </c>
      <c r="H51" s="311"/>
      <c r="I51" s="319">
        <v>5524410</v>
      </c>
      <c r="J51" s="320">
        <v>47774</v>
      </c>
      <c r="K51" s="321">
        <v>91.5</v>
      </c>
      <c r="L51" s="322">
        <v>35965</v>
      </c>
      <c r="M51" s="323">
        <v>4.7000000000000002</v>
      </c>
      <c r="N51" s="324">
        <v>86.799999999999997</v>
      </c>
    </row>
    <row r="52" spans="1:14" ht="13.5">
      <c r="A52" s="248"/>
      <c r="B52" s="244"/>
      <c r="C52" s="244"/>
      <c r="D52" s="244"/>
      <c r="E52" s="244"/>
      <c r="F52" s="244"/>
      <c r="G52" s="325"/>
      <c r="H52" s="326" t="s">
        <v>510</v>
      </c>
      <c r="I52" s="327">
        <v>3166819</v>
      </c>
      <c r="J52" s="328">
        <v>27386</v>
      </c>
      <c r="K52" s="329">
        <v>47.200000000000003</v>
      </c>
      <c r="L52" s="330">
        <v>20136</v>
      </c>
      <c r="M52" s="331">
        <v>1.6000000000000001</v>
      </c>
      <c r="N52" s="332">
        <v>45.600000000000001</v>
      </c>
    </row>
    <row r="53" spans="1:14" ht="13.5">
      <c r="A53" s="248"/>
      <c r="B53" s="244"/>
      <c r="C53" s="244"/>
      <c r="D53" s="244"/>
      <c r="E53" s="244"/>
      <c r="F53" s="244"/>
      <c r="G53" s="310" t="s">
        <v>511</v>
      </c>
      <c r="H53" s="311"/>
      <c r="I53" s="319">
        <v>4031413</v>
      </c>
      <c r="J53" s="320">
        <v>34900</v>
      </c>
      <c r="K53" s="321">
        <v>-26.899999999999999</v>
      </c>
      <c r="L53" s="322">
        <v>41433</v>
      </c>
      <c r="M53" s="323">
        <v>15.199999999999999</v>
      </c>
      <c r="N53" s="324">
        <v>-42.100000000000001</v>
      </c>
    </row>
    <row r="54" spans="1:14" ht="13.5">
      <c r="A54" s="248"/>
      <c r="B54" s="244"/>
      <c r="C54" s="244"/>
      <c r="D54" s="244"/>
      <c r="E54" s="244"/>
      <c r="F54" s="244"/>
      <c r="G54" s="325"/>
      <c r="H54" s="326" t="s">
        <v>510</v>
      </c>
      <c r="I54" s="327">
        <v>997710</v>
      </c>
      <c r="J54" s="328">
        <v>8637</v>
      </c>
      <c r="K54" s="329">
        <v>-68.5</v>
      </c>
      <c r="L54" s="330">
        <v>22351</v>
      </c>
      <c r="M54" s="331">
        <v>11</v>
      </c>
      <c r="N54" s="332">
        <v>-79.5</v>
      </c>
    </row>
    <row r="55" spans="1:14" ht="13.5">
      <c r="A55" s="248"/>
      <c r="B55" s="244"/>
      <c r="C55" s="244"/>
      <c r="D55" s="244"/>
      <c r="E55" s="244"/>
      <c r="F55" s="244"/>
      <c r="G55" s="310" t="s">
        <v>512</v>
      </c>
      <c r="H55" s="311"/>
      <c r="I55" s="319">
        <v>8802827</v>
      </c>
      <c r="J55" s="320">
        <v>74480</v>
      </c>
      <c r="K55" s="321">
        <v>113.40000000000001</v>
      </c>
      <c r="L55" s="322">
        <v>43493</v>
      </c>
      <c r="M55" s="323">
        <v>5</v>
      </c>
      <c r="N55" s="324">
        <v>108.40000000000001</v>
      </c>
    </row>
    <row r="56" spans="1:14" ht="13.5">
      <c r="A56" s="248"/>
      <c r="B56" s="244"/>
      <c r="C56" s="244"/>
      <c r="D56" s="244"/>
      <c r="E56" s="244"/>
      <c r="F56" s="244"/>
      <c r="G56" s="325"/>
      <c r="H56" s="326" t="s">
        <v>510</v>
      </c>
      <c r="I56" s="327">
        <v>4857957</v>
      </c>
      <c r="J56" s="328">
        <v>41103</v>
      </c>
      <c r="K56" s="329">
        <v>375.89999999999998</v>
      </c>
      <c r="L56" s="330">
        <v>23254</v>
      </c>
      <c r="M56" s="331">
        <v>4</v>
      </c>
      <c r="N56" s="332">
        <v>371.89999999999998</v>
      </c>
    </row>
    <row r="57" spans="1:14" ht="13.5">
      <c r="A57" s="248"/>
      <c r="B57" s="244"/>
      <c r="C57" s="244"/>
      <c r="D57" s="244"/>
      <c r="E57" s="244"/>
      <c r="F57" s="244"/>
      <c r="G57" s="310" t="s">
        <v>513</v>
      </c>
      <c r="H57" s="311"/>
      <c r="I57" s="319">
        <v>5110947</v>
      </c>
      <c r="J57" s="320">
        <v>43059</v>
      </c>
      <c r="K57" s="321">
        <v>-42.200000000000003</v>
      </c>
      <c r="L57" s="322">
        <v>50840</v>
      </c>
      <c r="M57" s="323">
        <v>16.899999999999999</v>
      </c>
      <c r="N57" s="324">
        <v>-59.100000000000001</v>
      </c>
    </row>
    <row r="58" spans="1:14" ht="13.5">
      <c r="A58" s="248"/>
      <c r="B58" s="244"/>
      <c r="C58" s="244"/>
      <c r="D58" s="244"/>
      <c r="E58" s="244"/>
      <c r="F58" s="244"/>
      <c r="G58" s="325"/>
      <c r="H58" s="326" t="s">
        <v>510</v>
      </c>
      <c r="I58" s="327">
        <v>2958157</v>
      </c>
      <c r="J58" s="328">
        <v>24922</v>
      </c>
      <c r="K58" s="329">
        <v>-39.399999999999999</v>
      </c>
      <c r="L58" s="330">
        <v>25367</v>
      </c>
      <c r="M58" s="331">
        <v>9.0999999999999996</v>
      </c>
      <c r="N58" s="332">
        <v>-48.5</v>
      </c>
    </row>
    <row r="59" spans="1:14" ht="13.5">
      <c r="A59" s="248"/>
      <c r="B59" s="244"/>
      <c r="C59" s="244"/>
      <c r="D59" s="244"/>
      <c r="E59" s="244"/>
      <c r="F59" s="244"/>
      <c r="G59" s="310" t="s">
        <v>514</v>
      </c>
      <c r="H59" s="311"/>
      <c r="I59" s="319">
        <v>2912000</v>
      </c>
      <c r="J59" s="320">
        <v>24393</v>
      </c>
      <c r="K59" s="321">
        <v>-43.299999999999997</v>
      </c>
      <c r="L59" s="322">
        <v>53605</v>
      </c>
      <c r="M59" s="323">
        <v>5.4000000000000004</v>
      </c>
      <c r="N59" s="324">
        <v>-48.700000000000003</v>
      </c>
    </row>
    <row r="60" spans="1:14" ht="13.5">
      <c r="A60" s="248"/>
      <c r="B60" s="244"/>
      <c r="C60" s="244"/>
      <c r="D60" s="244"/>
      <c r="E60" s="244"/>
      <c r="F60" s="244"/>
      <c r="G60" s="325"/>
      <c r="H60" s="326" t="s">
        <v>510</v>
      </c>
      <c r="I60" s="333">
        <v>1934029</v>
      </c>
      <c r="J60" s="328">
        <v>16201</v>
      </c>
      <c r="K60" s="329">
        <v>-35</v>
      </c>
      <c r="L60" s="330">
        <v>28343</v>
      </c>
      <c r="M60" s="331">
        <v>11.699999999999999</v>
      </c>
      <c r="N60" s="332">
        <v>-46.700000000000003</v>
      </c>
    </row>
    <row r="61" spans="1:14" ht="13.5">
      <c r="A61" s="248"/>
      <c r="B61" s="244"/>
      <c r="C61" s="244"/>
      <c r="D61" s="244"/>
      <c r="E61" s="244"/>
      <c r="F61" s="244"/>
      <c r="G61" s="310" t="s">
        <v>515</v>
      </c>
      <c r="H61" s="334"/>
      <c r="I61" s="335">
        <v>5276319</v>
      </c>
      <c r="J61" s="336">
        <v>44921</v>
      </c>
      <c r="K61" s="337">
        <v>18.5</v>
      </c>
      <c r="L61" s="338">
        <v>45067</v>
      </c>
      <c r="M61" s="339">
        <v>9.4000000000000004</v>
      </c>
      <c r="N61" s="324">
        <v>9.0999999999999996</v>
      </c>
    </row>
    <row r="62" spans="1:14" ht="13.5">
      <c r="A62" s="248"/>
      <c r="B62" s="244"/>
      <c r="C62" s="244"/>
      <c r="D62" s="244"/>
      <c r="E62" s="244"/>
      <c r="F62" s="244"/>
      <c r="G62" s="325"/>
      <c r="H62" s="326" t="s">
        <v>510</v>
      </c>
      <c r="I62" s="327">
        <v>2782934</v>
      </c>
      <c r="J62" s="328">
        <v>23650</v>
      </c>
      <c r="K62" s="329">
        <v>56</v>
      </c>
      <c r="L62" s="330">
        <v>23890</v>
      </c>
      <c r="M62" s="331">
        <v>7.5</v>
      </c>
      <c r="N62" s="332">
        <v>48.5</v>
      </c>
    </row>
    <row r="63" spans="1:14" ht="13.5">
      <c r="A63" s="248"/>
      <c r="B63" s="244"/>
      <c r="C63" s="244"/>
      <c r="D63" s="244"/>
      <c r="E63" s="244"/>
      <c r="F63" s="244"/>
      <c r="G63" s="244"/>
      <c r="H63" s="244"/>
      <c r="I63" s="244"/>
      <c r="J63" s="244"/>
      <c r="K63" s="244"/>
      <c r="L63" s="244"/>
      <c r="M63" s="244"/>
      <c r="N63" s="244"/>
    </row>
    <row r="64" spans="1:14" ht="13.5">
      <c r="A64" s="248"/>
      <c r="B64" s="244"/>
      <c r="C64" s="244"/>
      <c r="D64" s="244"/>
      <c r="E64" s="244"/>
      <c r="F64" s="244"/>
      <c r="G64" s="244"/>
      <c r="H64" s="244"/>
      <c r="I64" s="244"/>
      <c r="J64" s="244"/>
      <c r="K64" s="244"/>
      <c r="L64" s="244"/>
      <c r="M64" s="244"/>
      <c r="N64" s="244"/>
    </row>
    <row r="65" spans="1:14" ht="13.5">
      <c r="A65" s="248"/>
      <c r="B65" s="244"/>
      <c r="C65" s="244"/>
      <c r="D65" s="244"/>
      <c r="E65" s="244"/>
      <c r="F65" s="244"/>
      <c r="G65" s="244"/>
      <c r="H65" s="244"/>
      <c r="I65" s="244"/>
      <c r="J65" s="244"/>
      <c r="K65" s="244"/>
      <c r="L65" s="244"/>
      <c r="M65" s="244"/>
      <c r="N65" s="244"/>
    </row>
    <row r="66" spans="1:15" ht="13.5">
      <c r="A66" s="340"/>
      <c r="B66" s="306"/>
      <c r="C66" s="306"/>
      <c r="D66" s="306"/>
      <c r="E66" s="306"/>
      <c r="F66" s="306"/>
      <c r="G66" s="306"/>
      <c r="H66" s="306"/>
      <c r="I66" s="306"/>
      <c r="J66" s="306"/>
      <c r="K66" s="306"/>
      <c r="L66" s="306"/>
      <c r="M66" s="306"/>
      <c r="N66" s="306"/>
      <c r="O66" s="341"/>
    </row>
    <row r="67" spans="7:16" ht="13.5" customHeight="1" hidden="1">
      <c r="G67" s="244"/>
      <c r="H67" s="244"/>
      <c r="I67" s="244"/>
      <c r="J67" s="244"/>
      <c r="K67" s="244"/>
      <c r="L67" s="244"/>
      <c r="M67" s="244"/>
      <c r="N67" s="244"/>
      <c r="O67" s="244"/>
      <c r="P67" s="244"/>
    </row>
    <row r="68" spans="7:14" ht="13.5" customHeight="1" hidden="1">
      <c r="G68" s="244"/>
      <c r="H68" s="244"/>
      <c r="I68" s="244"/>
      <c r="J68" s="244"/>
      <c r="K68" s="244"/>
      <c r="L68" s="244"/>
      <c r="M68" s="244"/>
      <c r="N68" s="244"/>
    </row>
    <row r="69" spans="7:14" ht="13.5" customHeight="1" hidden="1">
      <c r="G69" s="244"/>
      <c r="H69" s="244"/>
      <c r="I69" s="244"/>
      <c r="J69" s="244"/>
      <c r="K69" s="244"/>
      <c r="L69" s="244"/>
      <c r="M69" s="244"/>
      <c r="N69" s="244"/>
    </row>
    <row r="70" spans="7:14" ht="13.5" hidden="1">
      <c r="G70" s="244"/>
      <c r="H70" s="244"/>
      <c r="I70" s="244"/>
      <c r="J70" s="244"/>
      <c r="K70" s="244"/>
      <c r="L70" s="244"/>
      <c r="M70" s="244"/>
      <c r="N70" s="244"/>
    </row>
    <row r="71" spans="7:14" ht="13.5" hidden="1">
      <c r="G71" s="244"/>
      <c r="H71" s="244"/>
      <c r="I71" s="244"/>
      <c r="J71" s="244"/>
      <c r="K71" s="244"/>
      <c r="L71" s="244"/>
      <c r="M71" s="244"/>
      <c r="N71" s="244"/>
    </row>
    <row r="72" spans="7:14" ht="13.5" hidden="1">
      <c r="G72" s="244"/>
      <c r="H72" s="244"/>
      <c r="I72" s="244"/>
      <c r="J72" s="244"/>
      <c r="K72" s="244"/>
      <c r="L72" s="244"/>
      <c r="M72" s="244"/>
      <c r="N72" s="244"/>
    </row>
    <row r="73" spans="7:14" ht="13.5" hidden="1">
      <c r="G73" s="244"/>
      <c r="H73" s="244"/>
      <c r="I73" s="244"/>
      <c r="J73" s="244"/>
      <c r="K73" s="244"/>
      <c r="L73" s="244"/>
      <c r="M73" s="244"/>
      <c r="N73" s="244"/>
    </row>
    <row r="74" ht="13.5"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rintOptions horizontalCentered="1"/>
  <pageMargins left="0.393700787401575" right="0.196850393700787" top="0.393700787401575" bottom="0.31496062992126" header="0.511811023622047" footer="0"/>
  <pageSetup orientation="landscape" paperSize="9" scale="61" r:id="rId2"/>
  <headerFooter alignWithMargins="0">
    <oddFooter>&amp;C&amp;P/&amp;N</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45:J49"/>
  <sheetViews>
    <sheetView showGridLines="0" zoomScale="70" zoomScaleNormal="70" zoomScaleSheetLayoutView="100" workbookViewId="0" topLeftCell="A1"/>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9" t="s">
        <v>3</v>
      </c>
      <c r="D47" s="1139"/>
      <c r="E47" s="1140"/>
      <c r="F47" s="11">
        <v>3.1800000000000002</v>
      </c>
      <c r="G47" s="12">
        <v>8.7599999999999998</v>
      </c>
      <c r="H47" s="12">
        <v>9.2599999999999998</v>
      </c>
      <c r="I47" s="12">
        <v>7.9100000000000001</v>
      </c>
      <c r="J47" s="13">
        <v>10.93</v>
      </c>
    </row>
    <row r="48" spans="2:10" ht="57.75" customHeight="1">
      <c r="B48" s="14"/>
      <c r="C48" s="1141" t="s">
        <v>4</v>
      </c>
      <c r="D48" s="1141"/>
      <c r="E48" s="1142"/>
      <c r="F48" s="15">
        <v>3.6600000000000001</v>
      </c>
      <c r="G48" s="16">
        <v>3.0600000000000001</v>
      </c>
      <c r="H48" s="16">
        <v>3.0800000000000001</v>
      </c>
      <c r="I48" s="16">
        <v>5.5599999999999996</v>
      </c>
      <c r="J48" s="17">
        <v>5.1699999999999999</v>
      </c>
    </row>
    <row r="49" spans="2:10" ht="57.75" customHeight="1" thickBot="1">
      <c r="B49" s="18"/>
      <c r="C49" s="1143" t="s">
        <v>5</v>
      </c>
      <c r="D49" s="1143"/>
      <c r="E49" s="1144"/>
      <c r="F49" s="19" t="s">
        <v>522</v>
      </c>
      <c r="G49" s="20">
        <v>5.0599999999999996</v>
      </c>
      <c r="H49" s="20">
        <v>0.42999999999999999</v>
      </c>
      <c r="I49" s="20">
        <v>1.22</v>
      </c>
      <c r="J49" s="21">
        <v>2.6299999999999999</v>
      </c>
    </row>
    <row r="50" ht="13.5" customHeight="1"/>
    <row r="51" ht="13.5" customHeight="1" hidden="1"/>
    <row r="52" ht="13.5" customHeight="1" hidden="1"/>
    <row r="53" ht="13.5" customHeight="1" hidden="1"/>
  </sheetData>
  <sheetProtection password="979D" sheet="1" objects="1" scenarios="1"/>
  <mergeCells count="3">
    <mergeCell ref="C47:E47"/>
    <mergeCell ref="C48:E48"/>
    <mergeCell ref="C49:E49"/>
  </mergeCells>
  <printOptions horizontalCentered="1"/>
  <pageMargins left="0" right="0" top="0.196850393700787" bottom="0" header="0" footer="0"/>
  <pageSetup horizontalDpi="300" verticalDpi="300" orientation="landscape" paperSize="9" scale="64" r:id="rId2"/>
  <headerFooter alignWithMargins="0">
    <oddFooter>&amp;C&amp;P/&amp;N</oddFooter>
  </headerFooter>
  <rowBreaks count="1" manualBreakCount="1">
    <brk id="51" max="15" man="1"/>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zoomScale="70" zoomScaleNormal="70" zoomScaleSheetLayoutView="100" workbookViewId="0" topLeftCell="A1"/>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1" t="s">
        <v>523</v>
      </c>
      <c r="D34" s="1151"/>
      <c r="E34" s="1152"/>
      <c r="F34" s="32" t="s">
        <v>524</v>
      </c>
      <c r="G34" s="33" t="s">
        <v>525</v>
      </c>
      <c r="H34" s="33" t="s">
        <v>526</v>
      </c>
      <c r="I34" s="33" t="s">
        <v>527</v>
      </c>
      <c r="J34" s="34" t="s">
        <v>528</v>
      </c>
      <c r="K34" s="22"/>
      <c r="L34" s="22"/>
      <c r="M34" s="22"/>
      <c r="N34" s="22"/>
      <c r="O34" s="22"/>
      <c r="P34" s="22"/>
    </row>
    <row r="35" spans="1:16" ht="39" customHeight="1">
      <c r="A35" s="22"/>
      <c r="B35" s="35"/>
      <c r="C35" s="1145" t="s">
        <v>529</v>
      </c>
      <c r="D35" s="1146"/>
      <c r="E35" s="1147"/>
      <c r="F35" s="36" t="s">
        <v>478</v>
      </c>
      <c r="G35" s="37" t="s">
        <v>478</v>
      </c>
      <c r="H35" s="37">
        <v>0</v>
      </c>
      <c r="I35" s="37">
        <v>28.359999999999999</v>
      </c>
      <c r="J35" s="38">
        <v>53.280000000000001</v>
      </c>
      <c r="K35" s="22"/>
      <c r="L35" s="22"/>
      <c r="M35" s="22"/>
      <c r="N35" s="22"/>
      <c r="O35" s="22"/>
      <c r="P35" s="22"/>
    </row>
    <row r="36" spans="1:16" ht="39" customHeight="1">
      <c r="A36" s="22"/>
      <c r="B36" s="35"/>
      <c r="C36" s="1145" t="s">
        <v>530</v>
      </c>
      <c r="D36" s="1146"/>
      <c r="E36" s="1147"/>
      <c r="F36" s="36">
        <v>3.6600000000000001</v>
      </c>
      <c r="G36" s="37">
        <v>3.0499999999999998</v>
      </c>
      <c r="H36" s="37">
        <v>3.0800000000000001</v>
      </c>
      <c r="I36" s="37">
        <v>5.5499999999999998</v>
      </c>
      <c r="J36" s="38">
        <v>5.04</v>
      </c>
      <c r="K36" s="22"/>
      <c r="L36" s="22"/>
      <c r="M36" s="22"/>
      <c r="N36" s="22"/>
      <c r="O36" s="22"/>
      <c r="P36" s="22"/>
    </row>
    <row r="37" spans="1:16" ht="39" customHeight="1">
      <c r="A37" s="22"/>
      <c r="B37" s="35"/>
      <c r="C37" s="1145" t="s">
        <v>531</v>
      </c>
      <c r="D37" s="1146"/>
      <c r="E37" s="1147"/>
      <c r="F37" s="36">
        <v>0.11</v>
      </c>
      <c r="G37" s="37">
        <v>0</v>
      </c>
      <c r="H37" s="37">
        <v>0.16</v>
      </c>
      <c r="I37" s="37">
        <v>0.37</v>
      </c>
      <c r="J37" s="38">
        <v>0.28000000000000003</v>
      </c>
      <c r="K37" s="22"/>
      <c r="L37" s="22"/>
      <c r="M37" s="22"/>
      <c r="N37" s="22"/>
      <c r="O37" s="22"/>
      <c r="P37" s="22"/>
    </row>
    <row r="38" spans="1:16" ht="39" customHeight="1">
      <c r="A38" s="22"/>
      <c r="B38" s="35"/>
      <c r="C38" s="1145" t="s">
        <v>532</v>
      </c>
      <c r="D38" s="1146"/>
      <c r="E38" s="1147"/>
      <c r="F38" s="36">
        <v>0.40000000000000002</v>
      </c>
      <c r="G38" s="37">
        <v>0.34000000000000002</v>
      </c>
      <c r="H38" s="37">
        <v>0.68999999999999995</v>
      </c>
      <c r="I38" s="37">
        <v>0.34999999999999998</v>
      </c>
      <c r="J38" s="38">
        <v>0.20000000000000001</v>
      </c>
      <c r="K38" s="22"/>
      <c r="L38" s="22"/>
      <c r="M38" s="22"/>
      <c r="N38" s="22"/>
      <c r="O38" s="22"/>
      <c r="P38" s="22"/>
    </row>
    <row r="39" spans="1:16" ht="39" customHeight="1">
      <c r="A39" s="22"/>
      <c r="B39" s="35"/>
      <c r="C39" s="1145" t="s">
        <v>533</v>
      </c>
      <c r="D39" s="1146"/>
      <c r="E39" s="1147"/>
      <c r="F39" s="36">
        <v>0.01</v>
      </c>
      <c r="G39" s="37">
        <v>0.01</v>
      </c>
      <c r="H39" s="37">
        <v>0.10000000000000001</v>
      </c>
      <c r="I39" s="37">
        <v>0.12</v>
      </c>
      <c r="J39" s="38">
        <v>0.16</v>
      </c>
      <c r="K39" s="22"/>
      <c r="L39" s="22"/>
      <c r="M39" s="22"/>
      <c r="N39" s="22"/>
      <c r="O39" s="22"/>
      <c r="P39" s="22"/>
    </row>
    <row r="40" spans="1:16" ht="39" customHeight="1">
      <c r="A40" s="22"/>
      <c r="B40" s="35"/>
      <c r="C40" s="1145" t="s">
        <v>534</v>
      </c>
      <c r="D40" s="1146"/>
      <c r="E40" s="1147"/>
      <c r="F40" s="36">
        <v>0</v>
      </c>
      <c r="G40" s="37">
        <v>0</v>
      </c>
      <c r="H40" s="37">
        <v>0</v>
      </c>
      <c r="I40" s="37">
        <v>0</v>
      </c>
      <c r="J40" s="38">
        <v>0.13</v>
      </c>
      <c r="K40" s="22"/>
      <c r="L40" s="22"/>
      <c r="M40" s="22"/>
      <c r="N40" s="22"/>
      <c r="O40" s="22"/>
      <c r="P40" s="22"/>
    </row>
    <row r="41" spans="1:16" ht="39" customHeight="1">
      <c r="A41" s="22"/>
      <c r="B41" s="35"/>
      <c r="C41" s="1145" t="s">
        <v>535</v>
      </c>
      <c r="D41" s="1146"/>
      <c r="E41" s="1147"/>
      <c r="F41" s="36">
        <v>0</v>
      </c>
      <c r="G41" s="37">
        <v>0</v>
      </c>
      <c r="H41" s="37">
        <v>0</v>
      </c>
      <c r="I41" s="37">
        <v>0</v>
      </c>
      <c r="J41" s="38">
        <v>0</v>
      </c>
      <c r="K41" s="22"/>
      <c r="L41" s="22"/>
      <c r="M41" s="22"/>
      <c r="N41" s="22"/>
      <c r="O41" s="22"/>
      <c r="P41" s="22"/>
    </row>
    <row r="42" spans="1:16" ht="39" customHeight="1">
      <c r="A42" s="22"/>
      <c r="B42" s="39"/>
      <c r="C42" s="1145" t="s">
        <v>536</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537</v>
      </c>
      <c r="D43" s="1149"/>
      <c r="E43" s="1150"/>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rintOptions horizontalCentered="1"/>
  <pageMargins left="0" right="0" top="0.196850393700787" bottom="0" header="0" footer="0"/>
  <pageSetup horizontalDpi="300" verticalDpi="300" orientation="landscape" paperSize="9" scale="61" r:id="rId2"/>
  <headerFooter alignWithMargins="0">
    <oddFooter>&amp;C&amp;P/&amp;N</oddFooter>
  </headerFooter>
  <rowBreaks count="1" manualBreakCount="1">
    <brk id="47" max="15" man="1"/>
  </row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6"/>
  <sheetViews>
    <sheetView showGridLines="0" zoomScale="70" zoomScaleNormal="70" zoomScaleSheetLayoutView="55" workbookViewId="0" topLeftCell="A1"/>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1" t="s">
        <v>11</v>
      </c>
      <c r="C45" s="1162"/>
      <c r="D45" s="58"/>
      <c r="E45" s="1167" t="s">
        <v>12</v>
      </c>
      <c r="F45" s="1167"/>
      <c r="G45" s="1167"/>
      <c r="H45" s="1167"/>
      <c r="I45" s="1167"/>
      <c r="J45" s="1168"/>
      <c r="K45" s="59">
        <v>3410</v>
      </c>
      <c r="L45" s="60">
        <v>3249</v>
      </c>
      <c r="M45" s="60">
        <v>2998</v>
      </c>
      <c r="N45" s="60">
        <v>2728</v>
      </c>
      <c r="O45" s="61">
        <v>2513</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c r="A48" s="48"/>
      <c r="B48" s="1163"/>
      <c r="C48" s="1164"/>
      <c r="D48" s="62"/>
      <c r="E48" s="1155" t="s">
        <v>15</v>
      </c>
      <c r="F48" s="1155"/>
      <c r="G48" s="1155"/>
      <c r="H48" s="1155"/>
      <c r="I48" s="1155"/>
      <c r="J48" s="1156"/>
      <c r="K48" s="63">
        <v>2031</v>
      </c>
      <c r="L48" s="64">
        <v>1898</v>
      </c>
      <c r="M48" s="64">
        <v>1735</v>
      </c>
      <c r="N48" s="64">
        <v>1661</v>
      </c>
      <c r="O48" s="65">
        <v>1409</v>
      </c>
      <c r="P48" s="48"/>
      <c r="Q48" s="48"/>
      <c r="R48" s="48"/>
      <c r="S48" s="48"/>
      <c r="T48" s="48"/>
      <c r="U48" s="48"/>
    </row>
    <row r="49" spans="1:21" ht="30.75" customHeight="1">
      <c r="A49" s="48"/>
      <c r="B49" s="1163"/>
      <c r="C49" s="1164"/>
      <c r="D49" s="62"/>
      <c r="E49" s="1155" t="s">
        <v>16</v>
      </c>
      <c r="F49" s="1155"/>
      <c r="G49" s="1155"/>
      <c r="H49" s="1155"/>
      <c r="I49" s="1155"/>
      <c r="J49" s="1156"/>
      <c r="K49" s="63">
        <v>82</v>
      </c>
      <c r="L49" s="64">
        <v>84</v>
      </c>
      <c r="M49" s="64">
        <v>85</v>
      </c>
      <c r="N49" s="64">
        <v>61</v>
      </c>
      <c r="O49" s="65">
        <v>52</v>
      </c>
      <c r="P49" s="48"/>
      <c r="Q49" s="48"/>
      <c r="R49" s="48"/>
      <c r="S49" s="48"/>
      <c r="T49" s="48"/>
      <c r="U49" s="48"/>
    </row>
    <row r="50" spans="1:21" ht="30.75" customHeight="1">
      <c r="A50" s="48"/>
      <c r="B50" s="1163"/>
      <c r="C50" s="1164"/>
      <c r="D50" s="62"/>
      <c r="E50" s="1155" t="s">
        <v>17</v>
      </c>
      <c r="F50" s="1155"/>
      <c r="G50" s="1155"/>
      <c r="H50" s="1155"/>
      <c r="I50" s="1155"/>
      <c r="J50" s="1156"/>
      <c r="K50" s="63">
        <v>191</v>
      </c>
      <c r="L50" s="64">
        <v>106</v>
      </c>
      <c r="M50" s="64">
        <v>412</v>
      </c>
      <c r="N50" s="64">
        <v>92</v>
      </c>
      <c r="O50" s="65">
        <v>184</v>
      </c>
      <c r="P50" s="48"/>
      <c r="Q50" s="48"/>
      <c r="R50" s="48"/>
      <c r="S50" s="48"/>
      <c r="T50" s="48"/>
      <c r="U50" s="48"/>
    </row>
    <row r="51" spans="1:21" ht="30.75" customHeight="1">
      <c r="A51" s="48"/>
      <c r="B51" s="1165"/>
      <c r="C51" s="1166"/>
      <c r="D51" s="66"/>
      <c r="E51" s="1155" t="s">
        <v>18</v>
      </c>
      <c r="F51" s="1155"/>
      <c r="G51" s="1155"/>
      <c r="H51" s="1155"/>
      <c r="I51" s="1155"/>
      <c r="J51" s="1156"/>
      <c r="K51" s="63">
        <v>0</v>
      </c>
      <c r="L51" s="64">
        <v>5</v>
      </c>
      <c r="M51" s="64">
        <v>3</v>
      </c>
      <c r="N51" s="64">
        <v>4</v>
      </c>
      <c r="O51" s="65">
        <v>1</v>
      </c>
      <c r="P51" s="48"/>
      <c r="Q51" s="48"/>
      <c r="R51" s="48"/>
      <c r="S51" s="48"/>
      <c r="T51" s="48"/>
      <c r="U51" s="48"/>
    </row>
    <row r="52" spans="1:21" ht="30.75" customHeight="1">
      <c r="A52" s="48"/>
      <c r="B52" s="1153" t="s">
        <v>19</v>
      </c>
      <c r="C52" s="1154"/>
      <c r="D52" s="66"/>
      <c r="E52" s="1155" t="s">
        <v>20</v>
      </c>
      <c r="F52" s="1155"/>
      <c r="G52" s="1155"/>
      <c r="H52" s="1155"/>
      <c r="I52" s="1155"/>
      <c r="J52" s="1156"/>
      <c r="K52" s="63">
        <v>4640</v>
      </c>
      <c r="L52" s="64">
        <v>4731</v>
      </c>
      <c r="M52" s="64">
        <v>4414</v>
      </c>
      <c r="N52" s="64">
        <v>4362</v>
      </c>
      <c r="O52" s="65">
        <v>4528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1074</v>
      </c>
      <c r="L53" s="69">
        <v>611</v>
      </c>
      <c r="M53" s="69">
        <v>819</v>
      </c>
      <c r="N53" s="69">
        <v>184</v>
      </c>
      <c r="O53" s="70">
        <v>-369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rintOptions horizontalCentered="1"/>
  <pageMargins left="0" right="0" top="0.196850393700787" bottom="0" header="0" footer="0"/>
  <pageSetup horizontalDpi="300" verticalDpi="300" orientation="landscape" paperSize="9" scale="62" r:id="rId2"/>
  <headerFooter alignWithMargins="0">
    <oddFooter>&amp;C&amp;P/&amp;N</oddFooter>
  </headerFooter>
  <rowBreaks count="1" manualBreakCount="1">
    <brk id="56" max="15"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Template/>
  <Manager>財務調査課</Manager>
  <Company>総務省</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国分寺市</cp:lastModifiedBy>
  <cp:lastPrinted>2016-04-27T04:57:13Z</cp:lastPrinted>
  <dcterms:created xsi:type="dcterms:W3CDTF">2016-02-15T01:08:36Z</dcterms:created>
  <dcterms:modified xsi:type="dcterms:W3CDTF">2020-03-26T02:20:59Z</dcterms:modified>
  <cp:category/>
</cp:coreProperties>
</file>